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Форма 1.3" sheetId="1" r:id="rId1"/>
    <sheet name="Форма 1.6" sheetId="2" r:id="rId2"/>
  </sheets>
  <calcPr calcId="125725"/>
</workbook>
</file>

<file path=xl/calcChain.xml><?xml version="1.0" encoding="utf-8"?>
<calcChain xmlns="http://schemas.openxmlformats.org/spreadsheetml/2006/main">
  <c r="D51" i="2"/>
  <c r="D20"/>
  <c r="D29" l="1"/>
  <c r="D23"/>
  <c r="D21"/>
  <c r="J45"/>
  <c r="J51"/>
  <c r="I35" i="1"/>
  <c r="J62" i="2"/>
  <c r="J39"/>
  <c r="D39"/>
  <c r="J35"/>
  <c r="D35"/>
  <c r="J29"/>
  <c r="J23"/>
  <c r="J21"/>
  <c r="J20"/>
  <c r="J61" s="1"/>
  <c r="D35" i="1"/>
  <c r="D61" i="2" l="1"/>
</calcChain>
</file>

<file path=xl/sharedStrings.xml><?xml version="1.0" encoding="utf-8"?>
<sst xmlns="http://schemas.openxmlformats.org/spreadsheetml/2006/main" count="315" uniqueCount="143">
  <si>
    <t>Показатель</t>
  </si>
  <si>
    <t>Единица измерения</t>
  </si>
  <si>
    <t>Код показателя</t>
  </si>
  <si>
    <t>За отчетный период, всего по предприятию</t>
  </si>
  <si>
    <t>из графы 4: по Субъекту РФ, указанному в заголовке формы**</t>
  </si>
  <si>
    <t>Передача по распределительным сетям</t>
  </si>
  <si>
    <t>Технологическое присоединение</t>
  </si>
  <si>
    <t>Прочие виды деятельности</t>
  </si>
  <si>
    <t>За аналогичный период предыдущего года, всего по предприятию</t>
  </si>
  <si>
    <t>из графы 9: по Субъекту РФ, указанному в заголовке формы**</t>
  </si>
  <si>
    <t>Примечания: принцип разделения показателей по субъектам РФ и по видам деятельности согласно ОРД предприятия</t>
  </si>
  <si>
    <t>Из графы 10 по видам деятельности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</si>
  <si>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</si>
  <si>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</si>
  <si>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</si>
  <si>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</si>
  <si>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</si>
  <si>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</si>
  <si>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получению</t>
  </si>
  <si>
    <t>Проценты к уплате</t>
  </si>
  <si>
    <t>Прочие доходы</t>
  </si>
  <si>
    <t>Прочие расходы</t>
  </si>
  <si>
    <t>Прибыль до налогообложения</t>
  </si>
  <si>
    <t>Налог на прибыль</t>
  </si>
  <si>
    <t>Чистая прибыль</t>
  </si>
  <si>
    <t>Справочно: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</si>
  <si>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</si>
  <si>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</si>
  <si>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</si>
  <si>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</si>
  <si>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</si>
  <si>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</si>
  <si>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</si>
  <si>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</si>
  <si>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</si>
  <si>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</si>
  <si>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</si>
  <si>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</si>
  <si>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* Полное наименование видов деятельности:</t>
  </si>
  <si>
    <t>** Заполняется субъектами естественных монополий, оказывающими услуги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организациям, в нескольких субъектах РФ</t>
  </si>
  <si>
    <t>Руководитель</t>
  </si>
  <si>
    <t>подпись</t>
  </si>
  <si>
    <t>Фамилия, имя, отчество</t>
  </si>
  <si>
    <t>Главный бухгалтер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</si>
  <si>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</si>
  <si>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>Форма 1.3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</si>
  <si>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</si>
  <si>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</si>
  <si>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</si>
  <si>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</si>
  <si>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</si>
  <si>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</si>
  <si>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Организация:</t>
  </si>
  <si>
    <t>МУП ЖКХ ЗАТО Солнечный Красноярского края</t>
  </si>
  <si>
    <t>Идентификационный номер налогоплательщика (ИНН):</t>
  </si>
  <si>
    <t>Местонахождение (адрес):</t>
  </si>
  <si>
    <t>660947, РФ, Красноярский край, ЗАТО Солнечный, ул. Солнечная, 31</t>
  </si>
  <si>
    <t>Субъект РФ:</t>
  </si>
  <si>
    <t>Красноярский край</t>
  </si>
  <si>
    <t>Отчетный период:</t>
  </si>
  <si>
    <t>Из графы 5 по видам деятельности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</si>
  <si>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</si>
  <si>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Передача и технологическое присоединение</t>
  </si>
  <si>
    <t>8 (сумма гр.6 и 7)</t>
  </si>
  <si>
    <t>из графы 10: по Субъекту РФ, указанному в заголовке формы</t>
  </si>
  <si>
    <t>Из графы 11 по видам деятельности</t>
  </si>
  <si>
    <t>Форма 1.6</t>
  </si>
  <si>
    <r>
      <t>Расходы, учитываемые в целях налогообложения прибыли, всего, в том числе (сумма </t>
    </r>
    <r>
      <rPr>
        <sz val="11"/>
        <color rgb="FF551A8B"/>
        <rFont val="Times New Roman"/>
        <family val="1"/>
        <charset val="204"/>
      </rPr>
      <t>строк 110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120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130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140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150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160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170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180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190</t>
    </r>
    <r>
      <rPr>
        <sz val="11"/>
        <color rgb="FF22272F"/>
        <rFont val="Times New Roman"/>
        <family val="1"/>
        <charset val="204"/>
      </rPr>
      <t>)</t>
    </r>
  </si>
  <si>
    <r>
      <t>Материальные расходы (сумма </t>
    </r>
    <r>
      <rPr>
        <sz val="11"/>
        <color rgb="FF551A8B"/>
        <rFont val="Times New Roman"/>
        <family val="1"/>
        <charset val="204"/>
      </rPr>
      <t>строк 111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112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113</t>
    </r>
    <r>
      <rPr>
        <sz val="11"/>
        <color rgb="FF22272F"/>
        <rFont val="Times New Roman"/>
        <family val="1"/>
        <charset val="204"/>
      </rPr>
      <t>)</t>
    </r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</si>
  <si>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</si>
  <si>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</si>
  <si>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</si>
  <si>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</si>
  <si>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</si>
  <si>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</si>
  <si>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</si>
  <si>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Расходы на оплату услуг сторонних организаций</t>
  </si>
  <si>
    <r>
      <t>(сумма </t>
    </r>
    <r>
      <rPr>
        <sz val="11"/>
        <color rgb="FF551A8B"/>
        <rFont val="Times New Roman"/>
        <family val="1"/>
        <charset val="204"/>
      </rPr>
      <t>строк 121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122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123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124</t>
    </r>
    <r>
      <rPr>
        <sz val="11"/>
        <color rgb="FF22272F"/>
        <rFont val="Times New Roman"/>
        <family val="1"/>
        <charset val="204"/>
      </rPr>
      <t>)</t>
    </r>
  </si>
  <si>
    <t>Расходы на страхование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</si>
  <si>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</si>
  <si>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</si>
  <si>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Расходы на ремонт основных средств, выполняемые подрядным способом</t>
  </si>
  <si>
    <t>Расходы на оплату труда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</si>
  <si>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</si>
  <si>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</si>
  <si>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</si>
  <si>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организации**</t>
  </si>
  <si>
    <t>чел</t>
  </si>
  <si>
    <t>-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</si>
  <si>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</si>
  <si>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</si>
  <si>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Аренда и лизинговые платежи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</si>
  <si>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</si>
  <si>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</si>
  <si>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</si>
  <si>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</si>
  <si>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</t>
  </si>
  <si>
    <t>Возврат заемных средств на цели инвестпрограммы</t>
  </si>
  <si>
    <t>Прибыль, направленная на инвестиции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</si>
  <si>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</si>
  <si>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</si>
  <si>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</si>
  <si>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</si>
  <si>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Справочные показатели:</t>
  </si>
  <si>
    <t>Из строки 100 прямые расходы</t>
  </si>
  <si>
    <t>Из строки 100 косвенные расходы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</si>
  <si>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</si>
  <si>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Расходы на ремонт основных средств (включая арендованные) всего, в том числе:</t>
  </si>
  <si>
    <t>материальные расходы</t>
  </si>
  <si>
    <t>расходы на оплату труда и выплату страховых взносов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</si>
  <si>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</si>
  <si>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</si>
  <si>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</si>
  <si>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r>
      <t>(сумма </t>
    </r>
    <r>
      <rPr>
        <sz val="9"/>
        <color rgb="FF551A8B"/>
        <rFont val="Times New Roman"/>
        <family val="1"/>
        <charset val="204"/>
      </rPr>
      <t>строк 161</t>
    </r>
    <r>
      <rPr>
        <sz val="9"/>
        <color rgb="FF22272F"/>
        <rFont val="Times New Roman"/>
        <family val="1"/>
        <charset val="204"/>
      </rPr>
      <t>, </t>
    </r>
    <r>
      <rPr>
        <sz val="9"/>
        <color rgb="FF551A8B"/>
        <rFont val="Times New Roman"/>
        <family val="1"/>
        <charset val="204"/>
      </rPr>
      <t>162</t>
    </r>
    <r>
      <rPr>
        <sz val="9"/>
        <color rgb="FF22272F"/>
        <rFont val="Times New Roman"/>
        <family val="1"/>
        <charset val="204"/>
      </rPr>
      <t>)</t>
    </r>
  </si>
  <si>
    <r>
      <t>(сумма </t>
    </r>
    <r>
      <rPr>
        <sz val="9"/>
        <color rgb="FF551A8B"/>
        <rFont val="Times New Roman"/>
        <family val="1"/>
        <charset val="204"/>
      </rPr>
      <t>строк 210</t>
    </r>
    <r>
      <rPr>
        <sz val="9"/>
        <color rgb="FF22272F"/>
        <rFont val="Times New Roman"/>
        <family val="1"/>
        <charset val="204"/>
      </rPr>
      <t>, </t>
    </r>
    <r>
      <rPr>
        <sz val="9"/>
        <color rgb="FF551A8B"/>
        <rFont val="Times New Roman"/>
        <family val="1"/>
        <charset val="204"/>
      </rPr>
      <t>220</t>
    </r>
    <r>
      <rPr>
        <sz val="9"/>
        <color rgb="FF22272F"/>
        <rFont val="Times New Roman"/>
        <family val="1"/>
        <charset val="204"/>
      </rPr>
      <t>, </t>
    </r>
    <r>
      <rPr>
        <sz val="9"/>
        <color rgb="FF551A8B"/>
        <rFont val="Times New Roman"/>
        <family val="1"/>
        <charset val="204"/>
      </rPr>
      <t>230</t>
    </r>
    <r>
      <rPr>
        <sz val="9"/>
        <color rgb="FF22272F"/>
        <rFont val="Times New Roman"/>
        <family val="1"/>
        <charset val="204"/>
      </rPr>
      <t>, </t>
    </r>
    <r>
      <rPr>
        <sz val="9"/>
        <color rgb="FF551A8B"/>
        <rFont val="Times New Roman"/>
        <family val="1"/>
        <charset val="204"/>
      </rPr>
      <t>240</t>
    </r>
    <r>
      <rPr>
        <sz val="9"/>
        <color rgb="FF22272F"/>
        <rFont val="Times New Roman"/>
        <family val="1"/>
        <charset val="204"/>
      </rPr>
      <t>, </t>
    </r>
    <r>
      <rPr>
        <sz val="9"/>
        <color rgb="FF551A8B"/>
        <rFont val="Times New Roman"/>
        <family val="1"/>
        <charset val="204"/>
      </rPr>
      <t>250</t>
    </r>
    <r>
      <rPr>
        <sz val="9"/>
        <color rgb="FF22272F"/>
        <rFont val="Times New Roman"/>
        <family val="1"/>
        <charset val="204"/>
      </rPr>
      <t>)</t>
    </r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</si>
  <si>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</si>
  <si>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r>
      <t>гр. 7</t>
    </r>
    <r>
      <rPr>
        <sz val="9"/>
        <color rgb="FF22272F"/>
        <rFont val="Times New Roman"/>
        <family val="1"/>
        <charset val="204"/>
      </rPr>
      <t>, </t>
    </r>
    <r>
      <rPr>
        <sz val="9"/>
        <color rgb="FF551A8B"/>
        <rFont val="Times New Roman"/>
        <family val="1"/>
        <charset val="204"/>
      </rPr>
      <t>13</t>
    </r>
    <r>
      <rPr>
        <sz val="9"/>
        <color rgb="FF22272F"/>
        <rFont val="Times New Roman"/>
        <family val="1"/>
        <charset val="204"/>
      </rPr>
      <t> - оказание услуг по технологическому присоединению к электрическим сетям</t>
    </r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</si>
  <si>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</si>
  <si>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</si>
  <si>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 всего по предприятию</t>
  </si>
  <si>
    <t>из графы 4: по Субъекту РФ, указанному в заголовке формы</t>
  </si>
  <si>
    <t>из графы 5 по видам деятельности*</t>
  </si>
  <si>
    <t>По состоянию на конец отчетного периода, всего по предприятию</t>
  </si>
  <si>
    <t>из графы 10 по видам деятельности*</t>
  </si>
  <si>
    <t>14 (сумма гр. 12 и 13)</t>
  </si>
  <si>
    <t>Дебиторская задолженность</t>
  </si>
  <si>
    <t>х</t>
  </si>
  <si>
    <t>в том числе по расчетам с покупателями и заказчиками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</si>
  <si>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</si>
  <si>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</si>
  <si>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Основные средства</t>
  </si>
  <si>
    <t>Арендованные основные средства</t>
  </si>
  <si>
    <t>Незавершенное строительство</t>
  </si>
  <si>
    <r>
      <t>гр. 6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12</t>
    </r>
    <r>
      <rPr>
        <sz val="11"/>
        <color rgb="FF22272F"/>
        <rFont val="Times New Roman"/>
        <family val="1"/>
        <charset val="204"/>
      </rPr>
      <t> - оказание услуг по передаче электрической энергии (мощности) по единой национальной (общероссийской) электрической сети</t>
    </r>
  </si>
  <si>
    <r>
      <t>гр. 7</t>
    </r>
    <r>
      <rPr>
        <sz val="11"/>
        <color rgb="FF22272F"/>
        <rFont val="Times New Roman"/>
        <family val="1"/>
        <charset val="204"/>
      </rPr>
      <t>, </t>
    </r>
    <r>
      <rPr>
        <sz val="11"/>
        <color rgb="FF551A8B"/>
        <rFont val="Times New Roman"/>
        <family val="1"/>
        <charset val="204"/>
      </rPr>
      <t>13</t>
    </r>
    <r>
      <rPr>
        <sz val="11"/>
        <color rgb="FF22272F"/>
        <rFont val="Times New Roman"/>
        <family val="1"/>
        <charset val="204"/>
      </rPr>
      <t> - оказание услуг по технологическому присоединению к электрическим сетям</t>
    </r>
  </si>
  <si>
    <t>гр.6,12 - оказание услуг по передаче электрической энергии (мощности) по единой национальной (общероссийской) электрической сети</t>
  </si>
  <si>
    <r>
      <t>гр. 6</t>
    </r>
    <r>
      <rPr>
        <sz val="10"/>
        <color rgb="FF22272F"/>
        <rFont val="Times New Roman"/>
        <family val="1"/>
        <charset val="204"/>
      </rPr>
      <t>, </t>
    </r>
    <r>
      <rPr>
        <sz val="10"/>
        <color rgb="FF551A8B"/>
        <rFont val="Times New Roman"/>
        <family val="1"/>
        <charset val="204"/>
      </rPr>
      <t>11</t>
    </r>
    <r>
      <rPr>
        <sz val="10"/>
        <color rgb="FF22272F"/>
        <rFont val="Times New Roman"/>
        <family val="1"/>
        <charset val="204"/>
      </rPr>
      <t> 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  </r>
  </si>
  <si>
    <r>
      <t>гр. 7</t>
    </r>
    <r>
      <rPr>
        <sz val="10"/>
        <color rgb="FF22272F"/>
        <rFont val="Times New Roman"/>
        <family val="1"/>
        <charset val="204"/>
      </rPr>
      <t>, </t>
    </r>
    <r>
      <rPr>
        <sz val="10"/>
        <color rgb="FF551A8B"/>
        <rFont val="Times New Roman"/>
        <family val="1"/>
        <charset val="204"/>
      </rPr>
      <t>12</t>
    </r>
    <r>
      <rPr>
        <sz val="10"/>
        <color rgb="FF22272F"/>
        <rFont val="Times New Roman"/>
        <family val="1"/>
        <charset val="204"/>
      </rPr>
      <t> - оказание услуг по технологическому присоединению к электрическим сетям</t>
    </r>
  </si>
  <si>
    <r>
      <t>Для остальных субъектов естественных монополий </t>
    </r>
    <r>
      <rPr>
        <sz val="10"/>
        <color rgb="FF551A8B"/>
        <rFont val="Times New Roman"/>
        <family val="1"/>
        <charset val="204"/>
      </rPr>
      <t>графы 5 - 8</t>
    </r>
    <r>
      <rPr>
        <sz val="10"/>
        <color rgb="FF22272F"/>
        <rFont val="Times New Roman"/>
        <family val="1"/>
        <charset val="204"/>
      </rPr>
      <t>, </t>
    </r>
    <r>
      <rPr>
        <sz val="10"/>
        <color rgb="FF551A8B"/>
        <rFont val="Times New Roman"/>
        <family val="1"/>
        <charset val="204"/>
      </rPr>
      <t>10 - 13</t>
    </r>
    <r>
      <rPr>
        <sz val="10"/>
        <color rgb="FF22272F"/>
        <rFont val="Times New Roman"/>
        <family val="1"/>
        <charset val="204"/>
      </rPr>
      <t> заполняются в целом по предприятию</t>
    </r>
  </si>
  <si>
    <t>Микрюкова М.В.</t>
  </si>
  <si>
    <t xml:space="preserve">                                                     Рамазанов М.Р.</t>
  </si>
  <si>
    <t xml:space="preserve">                                         Рамазанов М.Р.</t>
  </si>
  <si>
    <t>12 месяцев 2018г.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</si>
</sst>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rgb="FF22272F"/>
      <name val="Times New Roman"/>
      <family val="1"/>
      <charset val="204"/>
    </font>
    <font>
      <sz val="11"/>
      <color rgb="FF551A8B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rgb="FF22272F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0"/>
      <color rgb="FF22272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rgb="FF22272F"/>
      <name val="Times New Roman"/>
      <family val="1"/>
      <charset val="204"/>
    </font>
    <font>
      <sz val="9"/>
      <color rgb="FF551A8B"/>
      <name val="Times New Roman"/>
      <family val="1"/>
      <charset val="204"/>
    </font>
    <font>
      <sz val="8"/>
      <color rgb="FF22272F"/>
      <name val="Times New Roman"/>
      <family val="1"/>
      <charset val="204"/>
    </font>
    <font>
      <u/>
      <sz val="10"/>
      <color theme="10"/>
      <name val="Calibri"/>
      <family val="2"/>
      <charset val="204"/>
    </font>
    <font>
      <sz val="10"/>
      <color rgb="FF551A8B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 inden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wrapText="1" inden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/>
    <xf numFmtId="0" fontId="1" fillId="2" borderId="0" xfId="0" applyFont="1" applyFill="1" applyAlignment="1">
      <alignment wrapText="1"/>
    </xf>
    <xf numFmtId="0" fontId="6" fillId="0" borderId="0" xfId="0" applyFont="1"/>
    <xf numFmtId="0" fontId="7" fillId="0" borderId="0" xfId="1" applyFont="1" applyAlignment="1" applyProtection="1"/>
    <xf numFmtId="0" fontId="6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top" wrapText="1" indent="1"/>
    </xf>
    <xf numFmtId="0" fontId="3" fillId="2" borderId="1" xfId="1" applyFill="1" applyBorder="1" applyAlignment="1" applyProtection="1">
      <alignment horizontal="left" vertical="top" wrapText="1" indent="1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left" vertical="top" wrapText="1" indent="1"/>
    </xf>
    <xf numFmtId="0" fontId="10" fillId="2" borderId="3" xfId="0" applyFont="1" applyFill="1" applyBorder="1" applyAlignment="1">
      <alignment horizontal="left" vertical="top" wrapText="1" indent="1"/>
    </xf>
    <xf numFmtId="0" fontId="10" fillId="2" borderId="5" xfId="0" applyFont="1" applyFill="1" applyBorder="1" applyAlignment="1">
      <alignment horizontal="left" vertical="top" wrapText="1" indent="1"/>
    </xf>
    <xf numFmtId="0" fontId="10" fillId="0" borderId="0" xfId="0" applyFont="1"/>
    <xf numFmtId="0" fontId="1" fillId="2" borderId="0" xfId="0" applyFont="1" applyFill="1" applyAlignment="1">
      <alignment vertical="top" wrapText="1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wrapText="1" indent="1"/>
    </xf>
    <xf numFmtId="0" fontId="12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" fillId="2" borderId="0" xfId="0" applyFont="1" applyFill="1" applyAlignment="1">
      <alignment horizontal="left" wrapText="1" inden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1" fillId="2" borderId="0" xfId="0" applyFont="1" applyFill="1" applyAlignment="1">
      <alignment horizontal="left" wrapText="1" indent="1"/>
    </xf>
    <xf numFmtId="0" fontId="1" fillId="0" borderId="0" xfId="0" applyFont="1" applyAlignment="1">
      <alignment horizontal="left" wrapText="1"/>
    </xf>
    <xf numFmtId="0" fontId="1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horizontal="left" wrapText="1" indent="1"/>
    </xf>
    <xf numFmtId="0" fontId="12" fillId="2" borderId="6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left" wrapText="1" indent="1"/>
    </xf>
    <xf numFmtId="0" fontId="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3" fillId="2" borderId="1" xfId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horizontal="center" vertical="center" wrapText="1"/>
    </xf>
    <xf numFmtId="2" fontId="8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1" fillId="2" borderId="7" xfId="0" applyFont="1" applyFill="1" applyBorder="1" applyAlignment="1">
      <alignment horizontal="center" vertical="top" wrapText="1"/>
    </xf>
    <xf numFmtId="2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ternet.garant.ru/" TargetMode="External"/><Relationship Id="rId1" Type="http://schemas.openxmlformats.org/officeDocument/2006/relationships/hyperlink" Target="http://internet.garant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internet.garant.ru/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internet.garant.ru/" TargetMode="External"/><Relationship Id="rId1" Type="http://schemas.openxmlformats.org/officeDocument/2006/relationships/hyperlink" Target="http://internet.garant.ru/" TargetMode="External"/><Relationship Id="rId6" Type="http://schemas.openxmlformats.org/officeDocument/2006/relationships/hyperlink" Target="http://internet.garant.ru/" TargetMode="External"/><Relationship Id="rId5" Type="http://schemas.openxmlformats.org/officeDocument/2006/relationships/hyperlink" Target="http://internet.garant.ru/" TargetMode="External"/><Relationship Id="rId4" Type="http://schemas.openxmlformats.org/officeDocument/2006/relationships/hyperlink" Target="http://internet.garan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opLeftCell="A7" workbookViewId="0">
      <selection activeCell="F41" sqref="F41:F43"/>
    </sheetView>
  </sheetViews>
  <sheetFormatPr defaultRowHeight="15"/>
  <cols>
    <col min="1" max="1" width="22.5703125" customWidth="1"/>
    <col min="2" max="2" width="11" customWidth="1"/>
    <col min="3" max="3" width="10.28515625" customWidth="1"/>
    <col min="4" max="4" width="14" customWidth="1"/>
    <col min="5" max="5" width="12.140625" customWidth="1"/>
    <col min="6" max="6" width="11" customWidth="1"/>
    <col min="7" max="7" width="9.85546875" customWidth="1"/>
    <col min="8" max="8" width="10.5703125" customWidth="1"/>
    <col min="11" max="11" width="10.5703125" customWidth="1"/>
    <col min="12" max="12" width="10" customWidth="1"/>
    <col min="13" max="13" width="10.85546875" customWidth="1"/>
    <col min="14" max="14" width="14" customWidth="1"/>
  </cols>
  <sheetData>
    <row r="1" spans="1:14" ht="14.25" customHeight="1">
      <c r="N1" s="8" t="s">
        <v>45</v>
      </c>
    </row>
    <row r="3" spans="1:14" ht="28.5" customHeight="1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7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27" customHeight="1">
      <c r="A5" s="9" t="s">
        <v>46</v>
      </c>
      <c r="B5" s="56" t="s">
        <v>47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9" customHeight="1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7.25" customHeight="1">
      <c r="A7" s="9" t="s">
        <v>48</v>
      </c>
      <c r="B7" s="58" t="s">
        <v>49</v>
      </c>
      <c r="C7" s="58"/>
      <c r="D7" s="58"/>
      <c r="E7" s="58"/>
      <c r="F7" s="9"/>
      <c r="G7" s="9"/>
      <c r="H7" s="9"/>
      <c r="I7" s="9"/>
      <c r="J7" s="9"/>
      <c r="K7" s="9"/>
      <c r="L7" s="9"/>
      <c r="M7" s="9"/>
      <c r="N7" s="9"/>
    </row>
    <row r="8" spans="1:14" ht="9" customHeight="1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7.75" customHeight="1">
      <c r="A9" s="9" t="s">
        <v>50</v>
      </c>
      <c r="B9" s="56" t="s">
        <v>51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0" spans="1:14" ht="10.5" customHeight="1"/>
    <row r="11" spans="1:14">
      <c r="A11" s="10" t="s">
        <v>52</v>
      </c>
      <c r="E11" s="10" t="s">
        <v>53</v>
      </c>
      <c r="F11" s="10"/>
      <c r="G11" s="10"/>
      <c r="H11" s="10"/>
      <c r="J11" s="10"/>
      <c r="K11" s="10"/>
      <c r="L11" s="10"/>
      <c r="M11" s="10"/>
      <c r="N11" s="10"/>
    </row>
    <row r="12" spans="1:14" ht="15.75" customHeight="1">
      <c r="A12" s="57" t="s">
        <v>54</v>
      </c>
      <c r="B12" s="57"/>
      <c r="C12" s="57"/>
      <c r="D12" s="57"/>
      <c r="E12" s="10">
        <v>2439005538</v>
      </c>
      <c r="F12" s="10"/>
      <c r="G12" s="10"/>
      <c r="H12" s="10"/>
      <c r="I12" s="10"/>
      <c r="J12" s="10"/>
      <c r="K12" s="10"/>
      <c r="L12" s="10"/>
      <c r="M12" s="10"/>
      <c r="N12" s="10"/>
    </row>
    <row r="13" spans="1:14">
      <c r="A13" s="10" t="s">
        <v>55</v>
      </c>
      <c r="B13" s="10"/>
      <c r="C13" s="10"/>
      <c r="D13" s="10"/>
      <c r="E13" s="10" t="s">
        <v>56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4">
      <c r="A14" s="12" t="s">
        <v>57</v>
      </c>
      <c r="B14" s="10"/>
      <c r="C14" s="10"/>
      <c r="D14" s="10"/>
      <c r="E14" s="10" t="s">
        <v>58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4">
      <c r="A15" s="10" t="s">
        <v>59</v>
      </c>
      <c r="B15" s="10"/>
      <c r="C15" s="10"/>
      <c r="D15" s="10"/>
      <c r="E15" s="10" t="s">
        <v>142</v>
      </c>
      <c r="F15" s="10"/>
      <c r="G15" s="10"/>
      <c r="H15" s="10"/>
      <c r="I15" s="10"/>
      <c r="J15" s="10"/>
      <c r="K15" s="10"/>
      <c r="L15" s="10"/>
      <c r="M15" s="10"/>
      <c r="N15" s="10"/>
    </row>
    <row r="16" spans="1:14">
      <c r="A16" s="10"/>
      <c r="B16" s="10"/>
      <c r="C16" s="10"/>
      <c r="D16" s="10"/>
      <c r="E16" s="10"/>
      <c r="F16" s="11"/>
      <c r="G16" s="10"/>
      <c r="H16" s="10"/>
      <c r="I16" s="10"/>
      <c r="J16" s="10"/>
      <c r="K16" s="10"/>
      <c r="L16" s="10"/>
      <c r="M16" s="10"/>
      <c r="N16" s="10"/>
    </row>
    <row r="17" spans="1:25" ht="28.5" customHeight="1">
      <c r="A17" s="84" t="s">
        <v>0</v>
      </c>
      <c r="B17" s="84" t="s">
        <v>1</v>
      </c>
      <c r="C17" s="84" t="s">
        <v>2</v>
      </c>
      <c r="D17" s="84" t="s">
        <v>3</v>
      </c>
      <c r="E17" s="86" t="s">
        <v>4</v>
      </c>
      <c r="F17" s="87" t="s">
        <v>60</v>
      </c>
      <c r="G17" s="87"/>
      <c r="H17" s="87"/>
      <c r="I17" s="84" t="s">
        <v>8</v>
      </c>
      <c r="J17" s="86" t="s">
        <v>9</v>
      </c>
      <c r="K17" s="87" t="s">
        <v>11</v>
      </c>
      <c r="L17" s="87"/>
      <c r="M17" s="87"/>
      <c r="N17" s="88" t="s">
        <v>10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87" customHeight="1">
      <c r="A18" s="84"/>
      <c r="B18" s="84"/>
      <c r="C18" s="84"/>
      <c r="D18" s="84"/>
      <c r="E18" s="86"/>
      <c r="F18" s="26" t="s">
        <v>5</v>
      </c>
      <c r="G18" s="26" t="s">
        <v>6</v>
      </c>
      <c r="H18" s="26" t="s">
        <v>7</v>
      </c>
      <c r="I18" s="84"/>
      <c r="J18" s="86"/>
      <c r="K18" s="26" t="s">
        <v>5</v>
      </c>
      <c r="L18" s="26" t="s">
        <v>6</v>
      </c>
      <c r="M18" s="26" t="s">
        <v>7</v>
      </c>
      <c r="N18" s="88"/>
    </row>
    <row r="19" spans="1:25">
      <c r="A19" s="35">
        <v>1</v>
      </c>
      <c r="B19" s="35">
        <v>2</v>
      </c>
      <c r="C19" s="35">
        <v>3</v>
      </c>
      <c r="D19" s="35">
        <v>4</v>
      </c>
      <c r="E19" s="35">
        <v>5</v>
      </c>
      <c r="F19" s="35">
        <v>6</v>
      </c>
      <c r="G19" s="35">
        <v>7</v>
      </c>
      <c r="H19" s="35">
        <v>8</v>
      </c>
      <c r="I19" s="35">
        <v>9</v>
      </c>
      <c r="J19" s="35">
        <v>10</v>
      </c>
      <c r="K19" s="35">
        <v>11</v>
      </c>
      <c r="L19" s="35">
        <v>12</v>
      </c>
      <c r="M19" s="35">
        <v>13</v>
      </c>
      <c r="N19" s="35">
        <v>14</v>
      </c>
    </row>
    <row r="20" spans="1:25" ht="67.5" customHeight="1">
      <c r="A20" s="85" t="s">
        <v>12</v>
      </c>
      <c r="B20" s="65" t="s">
        <v>28</v>
      </c>
      <c r="C20" s="82" t="s">
        <v>29</v>
      </c>
      <c r="D20" s="89">
        <v>33016.5</v>
      </c>
      <c r="E20" s="65">
        <v>0</v>
      </c>
      <c r="F20" s="65">
        <v>0</v>
      </c>
      <c r="G20" s="65">
        <v>0</v>
      </c>
      <c r="H20" s="65">
        <v>0</v>
      </c>
      <c r="I20" s="65">
        <v>30502.15</v>
      </c>
      <c r="J20" s="65">
        <v>0</v>
      </c>
      <c r="K20" s="65">
        <v>0</v>
      </c>
      <c r="L20" s="65">
        <v>0</v>
      </c>
      <c r="M20" s="65">
        <v>0</v>
      </c>
      <c r="N20" s="84"/>
    </row>
    <row r="21" spans="1:25">
      <c r="A21" s="85"/>
      <c r="B21" s="66"/>
      <c r="C21" s="82"/>
      <c r="D21" s="90"/>
      <c r="E21" s="66"/>
      <c r="F21" s="66"/>
      <c r="G21" s="66"/>
      <c r="H21" s="66"/>
      <c r="I21" s="66"/>
      <c r="J21" s="66"/>
      <c r="K21" s="66"/>
      <c r="L21" s="66"/>
      <c r="M21" s="66"/>
      <c r="N21" s="84"/>
    </row>
    <row r="22" spans="1:25">
      <c r="A22" s="85"/>
      <c r="B22" s="67"/>
      <c r="C22" s="82"/>
      <c r="D22" s="91"/>
      <c r="E22" s="67"/>
      <c r="F22" s="67"/>
      <c r="G22" s="67"/>
      <c r="H22" s="67"/>
      <c r="I22" s="67"/>
      <c r="J22" s="67"/>
      <c r="K22" s="67"/>
      <c r="L22" s="67"/>
      <c r="M22" s="67"/>
      <c r="N22" s="84"/>
    </row>
    <row r="23" spans="1:25" ht="21.75" customHeight="1">
      <c r="A23" s="85" t="s">
        <v>13</v>
      </c>
      <c r="B23" s="65" t="s">
        <v>28</v>
      </c>
      <c r="C23" s="82" t="s">
        <v>30</v>
      </c>
      <c r="D23" s="65">
        <v>33809.25</v>
      </c>
      <c r="E23" s="65">
        <v>0</v>
      </c>
      <c r="F23" s="65">
        <v>0</v>
      </c>
      <c r="G23" s="65">
        <v>0</v>
      </c>
      <c r="H23" s="65">
        <v>0</v>
      </c>
      <c r="I23" s="65">
        <v>31584.04</v>
      </c>
      <c r="J23" s="65">
        <v>0</v>
      </c>
      <c r="K23" s="65">
        <v>0</v>
      </c>
      <c r="L23" s="65">
        <v>0</v>
      </c>
      <c r="M23" s="65">
        <v>0</v>
      </c>
      <c r="N23" s="84"/>
    </row>
    <row r="24" spans="1:25">
      <c r="A24" s="85"/>
      <c r="B24" s="66"/>
      <c r="C24" s="82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84"/>
    </row>
    <row r="25" spans="1:25" ht="9" customHeight="1">
      <c r="A25" s="85"/>
      <c r="B25" s="67"/>
      <c r="C25" s="82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84"/>
    </row>
    <row r="26" spans="1:25" ht="7.5" customHeight="1">
      <c r="A26" s="85" t="s">
        <v>14</v>
      </c>
      <c r="B26" s="65" t="s">
        <v>28</v>
      </c>
      <c r="C26" s="82" t="s">
        <v>31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84"/>
    </row>
    <row r="27" spans="1:25" ht="12" customHeight="1">
      <c r="A27" s="85"/>
      <c r="B27" s="66"/>
      <c r="C27" s="82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84"/>
    </row>
    <row r="28" spans="1:25" ht="7.5" hidden="1" customHeight="1">
      <c r="A28" s="85"/>
      <c r="B28" s="67"/>
      <c r="C28" s="82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84"/>
    </row>
    <row r="29" spans="1:25" ht="12.75" customHeight="1">
      <c r="A29" s="85" t="s">
        <v>15</v>
      </c>
      <c r="B29" s="65" t="s">
        <v>28</v>
      </c>
      <c r="C29" s="82" t="s">
        <v>32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84"/>
    </row>
    <row r="30" spans="1:25" ht="5.25" customHeight="1">
      <c r="A30" s="85"/>
      <c r="B30" s="66"/>
      <c r="C30" s="82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84"/>
    </row>
    <row r="31" spans="1:25" ht="9.75" hidden="1" customHeight="1">
      <c r="A31" s="85"/>
      <c r="B31" s="67"/>
      <c r="C31" s="82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84"/>
    </row>
    <row r="32" spans="1:25" ht="9.75" customHeight="1">
      <c r="A32" s="85" t="s">
        <v>16</v>
      </c>
      <c r="B32" s="65" t="s">
        <v>28</v>
      </c>
      <c r="C32" s="82" t="s">
        <v>33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84"/>
    </row>
    <row r="33" spans="1:14" ht="11.25" customHeight="1">
      <c r="A33" s="85"/>
      <c r="B33" s="66"/>
      <c r="C33" s="82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84"/>
    </row>
    <row r="34" spans="1:14" ht="15" hidden="1" customHeight="1">
      <c r="A34" s="85"/>
      <c r="B34" s="67"/>
      <c r="C34" s="82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84"/>
    </row>
    <row r="35" spans="1:14" ht="9.75" customHeight="1">
      <c r="A35" s="85" t="s">
        <v>17</v>
      </c>
      <c r="B35" s="65" t="s">
        <v>28</v>
      </c>
      <c r="C35" s="82" t="s">
        <v>34</v>
      </c>
      <c r="D35" s="65">
        <f>SUM(D20-D23)</f>
        <v>-792.75</v>
      </c>
      <c r="E35" s="65">
        <v>0</v>
      </c>
      <c r="F35" s="65">
        <v>0</v>
      </c>
      <c r="G35" s="65">
        <v>0</v>
      </c>
      <c r="H35" s="65">
        <v>0</v>
      </c>
      <c r="I35" s="65">
        <f>SUM(I20-I23)</f>
        <v>-1081.8899999999994</v>
      </c>
      <c r="J35" s="65">
        <v>0</v>
      </c>
      <c r="K35" s="65">
        <v>0</v>
      </c>
      <c r="L35" s="65">
        <v>0</v>
      </c>
      <c r="M35" s="65">
        <v>0</v>
      </c>
      <c r="N35" s="84"/>
    </row>
    <row r="36" spans="1:14">
      <c r="A36" s="85"/>
      <c r="B36" s="66"/>
      <c r="C36" s="82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84"/>
    </row>
    <row r="37" spans="1:14" ht="4.5" customHeight="1">
      <c r="A37" s="85"/>
      <c r="B37" s="67"/>
      <c r="C37" s="82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84"/>
    </row>
    <row r="38" spans="1:14" ht="12.75" customHeight="1">
      <c r="A38" s="85" t="s">
        <v>18</v>
      </c>
      <c r="B38" s="65" t="s">
        <v>28</v>
      </c>
      <c r="C38" s="82" t="s">
        <v>35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84"/>
    </row>
    <row r="39" spans="1:14" ht="15" hidden="1" customHeight="1">
      <c r="A39" s="85"/>
      <c r="B39" s="66"/>
      <c r="C39" s="82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84"/>
    </row>
    <row r="40" spans="1:14" ht="9" customHeight="1">
      <c r="A40" s="85"/>
      <c r="B40" s="67"/>
      <c r="C40" s="82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84"/>
    </row>
    <row r="41" spans="1:14">
      <c r="A41" s="85" t="s">
        <v>19</v>
      </c>
      <c r="B41" s="65" t="s">
        <v>28</v>
      </c>
      <c r="C41" s="82" t="s">
        <v>36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84"/>
    </row>
    <row r="42" spans="1:14" ht="3.75" customHeight="1">
      <c r="A42" s="85"/>
      <c r="B42" s="66"/>
      <c r="C42" s="82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84"/>
    </row>
    <row r="43" spans="1:14" ht="15" hidden="1" customHeight="1">
      <c r="A43" s="85"/>
      <c r="B43" s="67"/>
      <c r="C43" s="82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84"/>
    </row>
    <row r="44" spans="1:14">
      <c r="A44" s="85" t="s">
        <v>20</v>
      </c>
      <c r="B44" s="65" t="s">
        <v>28</v>
      </c>
      <c r="C44" s="82" t="s">
        <v>37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84"/>
    </row>
    <row r="45" spans="1:14" ht="3.75" customHeight="1">
      <c r="A45" s="85"/>
      <c r="B45" s="66"/>
      <c r="C45" s="82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84"/>
    </row>
    <row r="46" spans="1:14" ht="15" hidden="1" customHeight="1">
      <c r="A46" s="85"/>
      <c r="B46" s="67"/>
      <c r="C46" s="82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84"/>
    </row>
    <row r="47" spans="1:14">
      <c r="A47" s="85" t="s">
        <v>21</v>
      </c>
      <c r="B47" s="65" t="s">
        <v>28</v>
      </c>
      <c r="C47" s="82">
        <v>100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84"/>
    </row>
    <row r="48" spans="1:14" ht="0.75" customHeight="1">
      <c r="A48" s="85"/>
      <c r="B48" s="66"/>
      <c r="C48" s="82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84"/>
    </row>
    <row r="49" spans="1:14" ht="15" hidden="1" customHeight="1">
      <c r="A49" s="85"/>
      <c r="B49" s="67"/>
      <c r="C49" s="82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84"/>
    </row>
    <row r="50" spans="1:14">
      <c r="A50" s="85" t="s">
        <v>22</v>
      </c>
      <c r="B50" s="65" t="s">
        <v>28</v>
      </c>
      <c r="C50" s="82">
        <v>110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84"/>
    </row>
    <row r="51" spans="1:14" ht="11.25" customHeight="1">
      <c r="A51" s="85"/>
      <c r="B51" s="66"/>
      <c r="C51" s="82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84"/>
    </row>
    <row r="52" spans="1:14" ht="13.5" hidden="1" customHeight="1">
      <c r="A52" s="85"/>
      <c r="B52" s="67"/>
      <c r="C52" s="82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84"/>
    </row>
    <row r="53" spans="1:14" ht="11.25" customHeight="1">
      <c r="A53" s="83" t="s">
        <v>23</v>
      </c>
      <c r="B53" s="65" t="s">
        <v>28</v>
      </c>
      <c r="C53" s="82">
        <v>120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74">
        <v>0</v>
      </c>
      <c r="J53" s="65">
        <v>0</v>
      </c>
      <c r="K53" s="65">
        <v>0</v>
      </c>
      <c r="L53" s="65">
        <v>0</v>
      </c>
      <c r="M53" s="65">
        <v>0</v>
      </c>
      <c r="N53" s="77"/>
    </row>
    <row r="54" spans="1:14" ht="15" hidden="1" customHeight="1">
      <c r="A54" s="83"/>
      <c r="B54" s="66"/>
      <c r="C54" s="82"/>
      <c r="D54" s="66"/>
      <c r="E54" s="66"/>
      <c r="F54" s="66"/>
      <c r="G54" s="66"/>
      <c r="H54" s="66"/>
      <c r="I54" s="75"/>
      <c r="J54" s="66"/>
      <c r="K54" s="66"/>
      <c r="L54" s="66"/>
      <c r="M54" s="66"/>
      <c r="N54" s="77"/>
    </row>
    <row r="55" spans="1:14">
      <c r="A55" s="83"/>
      <c r="B55" s="67"/>
      <c r="C55" s="82"/>
      <c r="D55" s="67"/>
      <c r="E55" s="67"/>
      <c r="F55" s="67"/>
      <c r="G55" s="67"/>
      <c r="H55" s="67"/>
      <c r="I55" s="76"/>
      <c r="J55" s="67"/>
      <c r="K55" s="67"/>
      <c r="L55" s="67"/>
      <c r="M55" s="67"/>
      <c r="N55" s="77"/>
    </row>
    <row r="56" spans="1:14" ht="7.5" customHeight="1">
      <c r="A56" s="83" t="s">
        <v>24</v>
      </c>
      <c r="B56" s="65" t="s">
        <v>28</v>
      </c>
      <c r="C56" s="82">
        <v>130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74">
        <v>0</v>
      </c>
      <c r="J56" s="65">
        <v>0</v>
      </c>
      <c r="K56" s="65">
        <v>0</v>
      </c>
      <c r="L56" s="65">
        <v>0</v>
      </c>
      <c r="M56" s="65">
        <v>0</v>
      </c>
      <c r="N56" s="77"/>
    </row>
    <row r="57" spans="1:14" ht="9" customHeight="1">
      <c r="A57" s="83"/>
      <c r="B57" s="66"/>
      <c r="C57" s="82"/>
      <c r="D57" s="66"/>
      <c r="E57" s="66"/>
      <c r="F57" s="66"/>
      <c r="G57" s="66"/>
      <c r="H57" s="66"/>
      <c r="I57" s="75"/>
      <c r="J57" s="66"/>
      <c r="K57" s="66"/>
      <c r="L57" s="66"/>
      <c r="M57" s="66"/>
      <c r="N57" s="77"/>
    </row>
    <row r="58" spans="1:14" ht="5.25" customHeight="1">
      <c r="A58" s="83"/>
      <c r="B58" s="67"/>
      <c r="C58" s="82"/>
      <c r="D58" s="67"/>
      <c r="E58" s="67"/>
      <c r="F58" s="67"/>
      <c r="G58" s="67"/>
      <c r="H58" s="67"/>
      <c r="I58" s="76"/>
      <c r="J58" s="67"/>
      <c r="K58" s="67"/>
      <c r="L58" s="67"/>
      <c r="M58" s="67"/>
      <c r="N58" s="77"/>
    </row>
    <row r="59" spans="1:14">
      <c r="A59" s="39" t="s">
        <v>25</v>
      </c>
      <c r="B59" s="40"/>
      <c r="C59" s="41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ht="33" customHeight="1">
      <c r="A60" s="78" t="s">
        <v>26</v>
      </c>
      <c r="B60" s="65" t="s">
        <v>28</v>
      </c>
      <c r="C60" s="82">
        <v>140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7"/>
    </row>
    <row r="61" spans="1:14">
      <c r="A61" s="78"/>
      <c r="B61" s="66"/>
      <c r="C61" s="82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7"/>
    </row>
    <row r="62" spans="1:14">
      <c r="A62" s="78"/>
      <c r="B62" s="67"/>
      <c r="C62" s="82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7"/>
    </row>
    <row r="63" spans="1:14" ht="14.25" customHeight="1">
      <c r="A63" s="78" t="s">
        <v>27</v>
      </c>
      <c r="B63" s="65" t="s">
        <v>28</v>
      </c>
      <c r="C63" s="79">
        <v>150</v>
      </c>
      <c r="D63" s="74">
        <v>0</v>
      </c>
      <c r="E63" s="74">
        <v>0</v>
      </c>
      <c r="F63" s="71">
        <v>0</v>
      </c>
      <c r="G63" s="71">
        <v>0</v>
      </c>
      <c r="H63" s="71">
        <v>0</v>
      </c>
      <c r="I63" s="71">
        <v>0</v>
      </c>
      <c r="J63" s="74">
        <v>0</v>
      </c>
      <c r="K63" s="71">
        <v>0</v>
      </c>
      <c r="L63" s="71">
        <v>0</v>
      </c>
      <c r="M63" s="71">
        <v>0</v>
      </c>
      <c r="N63" s="68"/>
    </row>
    <row r="64" spans="1:14">
      <c r="A64" s="78"/>
      <c r="B64" s="66"/>
      <c r="C64" s="80"/>
      <c r="D64" s="75"/>
      <c r="E64" s="75"/>
      <c r="F64" s="72"/>
      <c r="G64" s="72"/>
      <c r="H64" s="72"/>
      <c r="I64" s="72"/>
      <c r="J64" s="75"/>
      <c r="K64" s="72"/>
      <c r="L64" s="72"/>
      <c r="M64" s="72"/>
      <c r="N64" s="69"/>
    </row>
    <row r="65" spans="1:14">
      <c r="A65" s="78"/>
      <c r="B65" s="67"/>
      <c r="C65" s="81"/>
      <c r="D65" s="76"/>
      <c r="E65" s="76"/>
      <c r="F65" s="73"/>
      <c r="G65" s="73"/>
      <c r="H65" s="73"/>
      <c r="I65" s="73"/>
      <c r="J65" s="76"/>
      <c r="K65" s="73"/>
      <c r="L65" s="73"/>
      <c r="M65" s="73"/>
      <c r="N65" s="70"/>
    </row>
    <row r="66" spans="1:14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</row>
    <row r="67" spans="1:14" ht="15" customHeight="1">
      <c r="A67" s="62" t="s">
        <v>38</v>
      </c>
      <c r="B67" s="62"/>
      <c r="C67" s="62"/>
      <c r="D67" s="62"/>
      <c r="E67" s="62"/>
      <c r="F67" s="62"/>
      <c r="G67" s="42"/>
      <c r="H67" s="42"/>
      <c r="I67" s="42"/>
      <c r="J67" s="42"/>
      <c r="K67" s="42"/>
      <c r="L67" s="42"/>
      <c r="M67" s="42"/>
      <c r="N67" s="42"/>
    </row>
    <row r="68" spans="1:14" ht="9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ht="27.75" customHeight="1">
      <c r="A69" s="63" t="s">
        <v>136</v>
      </c>
      <c r="B69" s="63"/>
      <c r="C69" s="63"/>
      <c r="D69" s="63"/>
      <c r="E69" s="63"/>
      <c r="F69" s="63"/>
      <c r="G69" s="63"/>
      <c r="H69" s="42"/>
      <c r="I69" s="42"/>
      <c r="J69" s="42"/>
      <c r="K69" s="42"/>
      <c r="L69" s="42"/>
      <c r="M69" s="42"/>
      <c r="N69" s="42"/>
    </row>
    <row r="70" spans="1:14" ht="9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</row>
    <row r="71" spans="1:14" ht="14.25" customHeight="1">
      <c r="A71" s="63" t="s">
        <v>137</v>
      </c>
      <c r="B71" s="63"/>
      <c r="C71" s="63"/>
      <c r="D71" s="63"/>
      <c r="E71" s="63"/>
      <c r="F71" s="63"/>
      <c r="G71" s="63"/>
      <c r="H71" s="42"/>
      <c r="I71" s="42"/>
      <c r="J71" s="42"/>
      <c r="K71" s="42"/>
      <c r="L71" s="42"/>
      <c r="M71" s="42"/>
      <c r="N71" s="42"/>
    </row>
    <row r="72" spans="1:14" ht="12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</row>
    <row r="73" spans="1:14" ht="43.5" customHeight="1">
      <c r="A73" s="64" t="s">
        <v>39</v>
      </c>
      <c r="B73" s="64"/>
      <c r="C73" s="64"/>
      <c r="D73" s="64"/>
      <c r="E73" s="64"/>
      <c r="F73" s="64"/>
      <c r="G73" s="64"/>
      <c r="H73" s="64"/>
      <c r="I73" s="42"/>
      <c r="J73" s="42"/>
      <c r="K73" s="42"/>
      <c r="L73" s="42"/>
      <c r="M73" s="42"/>
      <c r="N73" s="42"/>
    </row>
    <row r="74" spans="1:14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</row>
    <row r="75" spans="1:14" ht="14.25" customHeight="1">
      <c r="A75" s="64" t="s">
        <v>138</v>
      </c>
      <c r="B75" s="64"/>
      <c r="C75" s="64"/>
      <c r="D75" s="64"/>
      <c r="E75" s="64"/>
      <c r="F75" s="64"/>
      <c r="G75" s="64"/>
      <c r="H75" s="64"/>
      <c r="I75" s="64"/>
      <c r="J75" s="42"/>
      <c r="K75" s="42"/>
      <c r="L75" s="42"/>
      <c r="M75" s="42"/>
      <c r="N75" s="42"/>
    </row>
    <row r="76" spans="1:14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</row>
    <row r="77" spans="1:14">
      <c r="A77" s="3"/>
      <c r="B77" s="3"/>
      <c r="C77" s="3"/>
      <c r="D77" s="3"/>
      <c r="E77" s="56"/>
      <c r="F77" s="56"/>
      <c r="G77" s="56"/>
      <c r="H77" s="3"/>
    </row>
    <row r="78" spans="1:14" ht="15.75" thickBot="1">
      <c r="A78" s="3" t="s">
        <v>40</v>
      </c>
      <c r="B78" s="3"/>
      <c r="C78" s="3"/>
      <c r="D78" s="3"/>
      <c r="E78" s="56" t="s">
        <v>140</v>
      </c>
      <c r="F78" s="56"/>
      <c r="G78" s="56"/>
      <c r="H78" s="56"/>
    </row>
    <row r="79" spans="1:14" ht="13.5" customHeight="1">
      <c r="A79" s="56"/>
      <c r="B79" s="56"/>
      <c r="C79" s="56"/>
      <c r="D79" s="60" t="s">
        <v>41</v>
      </c>
      <c r="E79" s="60"/>
      <c r="F79" s="3"/>
      <c r="G79" s="61" t="s">
        <v>42</v>
      </c>
      <c r="H79" s="61"/>
    </row>
    <row r="80" spans="1:14" ht="34.5" customHeight="1">
      <c r="A80" s="5"/>
      <c r="B80" s="5"/>
      <c r="C80" s="5"/>
      <c r="D80" s="29"/>
      <c r="E80" s="29"/>
      <c r="F80" s="5"/>
      <c r="G80" s="30"/>
      <c r="H80" s="30"/>
    </row>
    <row r="81" spans="1:8" ht="15.75" thickBot="1">
      <c r="A81" s="3" t="s">
        <v>43</v>
      </c>
      <c r="B81" s="3"/>
      <c r="C81" s="3"/>
      <c r="D81" s="3"/>
      <c r="E81" s="56"/>
      <c r="F81" s="56"/>
      <c r="G81" s="59" t="s">
        <v>139</v>
      </c>
      <c r="H81" s="59"/>
    </row>
    <row r="82" spans="1:8" ht="15" customHeight="1">
      <c r="A82" s="56"/>
      <c r="B82" s="56"/>
      <c r="C82" s="56"/>
      <c r="D82" s="60" t="s">
        <v>41</v>
      </c>
      <c r="E82" s="60"/>
      <c r="F82" s="3"/>
      <c r="G82" s="61" t="s">
        <v>42</v>
      </c>
      <c r="H82" s="61"/>
    </row>
  </sheetData>
  <mergeCells count="240">
    <mergeCell ref="A20:A22"/>
    <mergeCell ref="C20:C22"/>
    <mergeCell ref="D20:D22"/>
    <mergeCell ref="E20:E22"/>
    <mergeCell ref="F20:F22"/>
    <mergeCell ref="A17:A18"/>
    <mergeCell ref="B17:B18"/>
    <mergeCell ref="C17:C18"/>
    <mergeCell ref="D17:D18"/>
    <mergeCell ref="E17:E18"/>
    <mergeCell ref="H23:H25"/>
    <mergeCell ref="I23:I25"/>
    <mergeCell ref="G20:G22"/>
    <mergeCell ref="H20:H22"/>
    <mergeCell ref="I20:I22"/>
    <mergeCell ref="J17:J18"/>
    <mergeCell ref="F17:H17"/>
    <mergeCell ref="N17:N18"/>
    <mergeCell ref="K17:M17"/>
    <mergeCell ref="I17:I18"/>
    <mergeCell ref="M20:M22"/>
    <mergeCell ref="N20:N22"/>
    <mergeCell ref="J20:J22"/>
    <mergeCell ref="K20:K22"/>
    <mergeCell ref="L20:L22"/>
    <mergeCell ref="G26:G28"/>
    <mergeCell ref="H26:H28"/>
    <mergeCell ref="I26:I28"/>
    <mergeCell ref="J23:J25"/>
    <mergeCell ref="K23:K25"/>
    <mergeCell ref="L23:L25"/>
    <mergeCell ref="M23:M25"/>
    <mergeCell ref="N23:N25"/>
    <mergeCell ref="A26:A28"/>
    <mergeCell ref="C26:C28"/>
    <mergeCell ref="D26:D28"/>
    <mergeCell ref="E26:E28"/>
    <mergeCell ref="F26:F28"/>
    <mergeCell ref="M26:M28"/>
    <mergeCell ref="N26:N28"/>
    <mergeCell ref="J26:J28"/>
    <mergeCell ref="K26:K28"/>
    <mergeCell ref="L26:L28"/>
    <mergeCell ref="A23:A25"/>
    <mergeCell ref="C23:C25"/>
    <mergeCell ref="D23:D25"/>
    <mergeCell ref="E23:E25"/>
    <mergeCell ref="F23:F25"/>
    <mergeCell ref="G23:G25"/>
    <mergeCell ref="N29:N31"/>
    <mergeCell ref="A32:A34"/>
    <mergeCell ref="C32:C34"/>
    <mergeCell ref="D32:D34"/>
    <mergeCell ref="E32:E34"/>
    <mergeCell ref="F32:F34"/>
    <mergeCell ref="M32:M34"/>
    <mergeCell ref="N32:N34"/>
    <mergeCell ref="J32:J34"/>
    <mergeCell ref="K32:K34"/>
    <mergeCell ref="L32:L34"/>
    <mergeCell ref="A29:A31"/>
    <mergeCell ref="C29:C31"/>
    <mergeCell ref="D29:D31"/>
    <mergeCell ref="E29:E31"/>
    <mergeCell ref="F29:F31"/>
    <mergeCell ref="G29:G31"/>
    <mergeCell ref="H29:H31"/>
    <mergeCell ref="I29:I31"/>
    <mergeCell ref="H35:H37"/>
    <mergeCell ref="I35:I37"/>
    <mergeCell ref="G32:G34"/>
    <mergeCell ref="H32:H34"/>
    <mergeCell ref="I32:I34"/>
    <mergeCell ref="J29:J31"/>
    <mergeCell ref="K29:K31"/>
    <mergeCell ref="L29:L31"/>
    <mergeCell ref="M29:M31"/>
    <mergeCell ref="G38:G40"/>
    <mergeCell ref="H38:H40"/>
    <mergeCell ref="I38:I40"/>
    <mergeCell ref="J35:J37"/>
    <mergeCell ref="K35:K37"/>
    <mergeCell ref="L35:L37"/>
    <mergeCell ref="M35:M37"/>
    <mergeCell ref="N35:N37"/>
    <mergeCell ref="A38:A40"/>
    <mergeCell ref="C38:C40"/>
    <mergeCell ref="D38:D40"/>
    <mergeCell ref="E38:E40"/>
    <mergeCell ref="F38:F40"/>
    <mergeCell ref="M38:M40"/>
    <mergeCell ref="N38:N40"/>
    <mergeCell ref="J38:J40"/>
    <mergeCell ref="K38:K40"/>
    <mergeCell ref="L38:L40"/>
    <mergeCell ref="A35:A37"/>
    <mergeCell ref="C35:C37"/>
    <mergeCell ref="D35:D37"/>
    <mergeCell ref="E35:E37"/>
    <mergeCell ref="F35:F37"/>
    <mergeCell ref="G35:G37"/>
    <mergeCell ref="N41:N43"/>
    <mergeCell ref="A44:A46"/>
    <mergeCell ref="C44:C46"/>
    <mergeCell ref="D44:D46"/>
    <mergeCell ref="E44:E46"/>
    <mergeCell ref="F44:F46"/>
    <mergeCell ref="M44:M46"/>
    <mergeCell ref="N44:N46"/>
    <mergeCell ref="J44:J46"/>
    <mergeCell ref="K44:K46"/>
    <mergeCell ref="L44:L46"/>
    <mergeCell ref="A41:A43"/>
    <mergeCell ref="C41:C43"/>
    <mergeCell ref="D41:D43"/>
    <mergeCell ref="E41:E43"/>
    <mergeCell ref="F41:F43"/>
    <mergeCell ref="G41:G43"/>
    <mergeCell ref="H41:H43"/>
    <mergeCell ref="I41:I43"/>
    <mergeCell ref="H47:H49"/>
    <mergeCell ref="I47:I49"/>
    <mergeCell ref="G44:G46"/>
    <mergeCell ref="H44:H46"/>
    <mergeCell ref="I44:I46"/>
    <mergeCell ref="J41:J43"/>
    <mergeCell ref="K41:K43"/>
    <mergeCell ref="L41:L43"/>
    <mergeCell ref="M41:M43"/>
    <mergeCell ref="G50:G52"/>
    <mergeCell ref="H50:H52"/>
    <mergeCell ref="I50:I52"/>
    <mergeCell ref="J47:J49"/>
    <mergeCell ref="K47:K49"/>
    <mergeCell ref="L47:L49"/>
    <mergeCell ref="M47:M49"/>
    <mergeCell ref="N47:N49"/>
    <mergeCell ref="A50:A52"/>
    <mergeCell ref="C50:C52"/>
    <mergeCell ref="D50:D52"/>
    <mergeCell ref="E50:E52"/>
    <mergeCell ref="F50:F52"/>
    <mergeCell ref="M50:M52"/>
    <mergeCell ref="N50:N52"/>
    <mergeCell ref="J50:J52"/>
    <mergeCell ref="K50:K52"/>
    <mergeCell ref="L50:L52"/>
    <mergeCell ref="A47:A49"/>
    <mergeCell ref="C47:C49"/>
    <mergeCell ref="D47:D49"/>
    <mergeCell ref="E47:E49"/>
    <mergeCell ref="F47:F49"/>
    <mergeCell ref="G47:G49"/>
    <mergeCell ref="N53:N55"/>
    <mergeCell ref="A56:A58"/>
    <mergeCell ref="C56:C58"/>
    <mergeCell ref="D56:D58"/>
    <mergeCell ref="E56:E58"/>
    <mergeCell ref="F56:F58"/>
    <mergeCell ref="B53:B55"/>
    <mergeCell ref="A53:A55"/>
    <mergeCell ref="C53:C55"/>
    <mergeCell ref="D53:D55"/>
    <mergeCell ref="E53:E55"/>
    <mergeCell ref="F53:F55"/>
    <mergeCell ref="G53:G55"/>
    <mergeCell ref="H53:H55"/>
    <mergeCell ref="I53:I55"/>
    <mergeCell ref="A63:A65"/>
    <mergeCell ref="C63:C65"/>
    <mergeCell ref="D63:D65"/>
    <mergeCell ref="E63:E65"/>
    <mergeCell ref="F63:F65"/>
    <mergeCell ref="M56:M58"/>
    <mergeCell ref="N56:N58"/>
    <mergeCell ref="A60:A62"/>
    <mergeCell ref="C60:C62"/>
    <mergeCell ref="D60:D62"/>
    <mergeCell ref="E60:E62"/>
    <mergeCell ref="F60:F62"/>
    <mergeCell ref="G60:G62"/>
    <mergeCell ref="H60:H62"/>
    <mergeCell ref="I60:I62"/>
    <mergeCell ref="G56:G58"/>
    <mergeCell ref="H56:H58"/>
    <mergeCell ref="I56:I58"/>
    <mergeCell ref="J56:J58"/>
    <mergeCell ref="K56:K58"/>
    <mergeCell ref="L56:L58"/>
    <mergeCell ref="B56:B58"/>
    <mergeCell ref="B60:B62"/>
    <mergeCell ref="M63:M65"/>
    <mergeCell ref="N63:N65"/>
    <mergeCell ref="B20:B22"/>
    <mergeCell ref="B23:B25"/>
    <mergeCell ref="B26:B28"/>
    <mergeCell ref="B29:B31"/>
    <mergeCell ref="B32:B34"/>
    <mergeCell ref="B35:B37"/>
    <mergeCell ref="B38:B40"/>
    <mergeCell ref="B41:B43"/>
    <mergeCell ref="G63:G65"/>
    <mergeCell ref="H63:H65"/>
    <mergeCell ref="I63:I65"/>
    <mergeCell ref="J63:J65"/>
    <mergeCell ref="K63:K65"/>
    <mergeCell ref="L63:L65"/>
    <mergeCell ref="J60:J62"/>
    <mergeCell ref="K60:K62"/>
    <mergeCell ref="L60:L62"/>
    <mergeCell ref="M60:M62"/>
    <mergeCell ref="N60:N62"/>
    <mergeCell ref="J53:J55"/>
    <mergeCell ref="K53:K55"/>
    <mergeCell ref="L53:L55"/>
    <mergeCell ref="M53:M55"/>
    <mergeCell ref="A3:N3"/>
    <mergeCell ref="B5:N5"/>
    <mergeCell ref="B9:N9"/>
    <mergeCell ref="A12:D12"/>
    <mergeCell ref="B7:E7"/>
    <mergeCell ref="E81:F81"/>
    <mergeCell ref="G81:H81"/>
    <mergeCell ref="A82:C82"/>
    <mergeCell ref="D82:E82"/>
    <mergeCell ref="G82:H82"/>
    <mergeCell ref="A67:F67"/>
    <mergeCell ref="A69:G69"/>
    <mergeCell ref="A71:G71"/>
    <mergeCell ref="A73:H73"/>
    <mergeCell ref="B63:B65"/>
    <mergeCell ref="E77:G77"/>
    <mergeCell ref="E78:H78"/>
    <mergeCell ref="A79:C79"/>
    <mergeCell ref="D79:E79"/>
    <mergeCell ref="G79:H79"/>
    <mergeCell ref="A75:I75"/>
    <mergeCell ref="B44:B46"/>
    <mergeCell ref="B47:B49"/>
    <mergeCell ref="B50:B52"/>
  </mergeCells>
  <hyperlinks>
    <hyperlink ref="E17" r:id="rId1" location="/document/70117228/entry/2227" display="http://internet.garant.ru/ - /document/70117228/entry/2227"/>
    <hyperlink ref="J17" r:id="rId2" location="/document/70117228/entry/2227" display="/document/70117228/entry/2227"/>
  </hyperlinks>
  <pageMargins left="0.31496062992125984" right="0.11811023622047245" top="0.35433070866141736" bottom="0.35433070866141736" header="0.31496062992125984" footer="0.31496062992125984"/>
  <pageSetup paperSize="9" scale="85" orientation="landscape" horizontalDpi="180" verticalDpi="1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7"/>
  <sheetViews>
    <sheetView tabSelected="1" topLeftCell="A13" workbookViewId="0">
      <selection activeCell="R19" sqref="R19"/>
    </sheetView>
  </sheetViews>
  <sheetFormatPr defaultRowHeight="15"/>
  <cols>
    <col min="1" max="1" width="25.28515625" customWidth="1"/>
    <col min="2" max="2" width="10.7109375" customWidth="1"/>
    <col min="4" max="4" width="10.5703125" customWidth="1"/>
    <col min="5" max="5" width="11.140625" customWidth="1"/>
    <col min="8" max="8" width="12" customWidth="1"/>
    <col min="9" max="9" width="9.85546875" customWidth="1"/>
    <col min="10" max="10" width="11.42578125" customWidth="1"/>
    <col min="16" max="16" width="14.140625" customWidth="1"/>
  </cols>
  <sheetData>
    <row r="1" spans="1:16">
      <c r="P1" s="8" t="s">
        <v>66</v>
      </c>
    </row>
    <row r="3" spans="1:16" ht="34.5" customHeight="1">
      <c r="A3" s="55" t="s">
        <v>61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>
      <c r="A5" s="9" t="s">
        <v>46</v>
      </c>
      <c r="B5" s="56" t="s">
        <v>47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6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>
      <c r="A7" s="9" t="s">
        <v>48</v>
      </c>
      <c r="B7" s="58" t="s">
        <v>49</v>
      </c>
      <c r="C7" s="58"/>
      <c r="D7" s="58"/>
      <c r="E7" s="58"/>
      <c r="F7" s="9"/>
      <c r="G7" s="9"/>
      <c r="H7" s="9"/>
      <c r="I7" s="9"/>
      <c r="J7" s="9"/>
      <c r="K7" s="9"/>
      <c r="L7" s="9"/>
      <c r="M7" s="9"/>
      <c r="N7" s="9"/>
    </row>
    <row r="8" spans="1:16">
      <c r="A8" s="7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6">
      <c r="A9" s="9" t="s">
        <v>50</v>
      </c>
      <c r="B9" s="56" t="s">
        <v>51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</row>
    <row r="11" spans="1:16">
      <c r="A11" s="10" t="s">
        <v>52</v>
      </c>
      <c r="E11" s="10" t="s">
        <v>53</v>
      </c>
      <c r="F11" s="10"/>
      <c r="G11" s="10"/>
      <c r="H11" s="10"/>
      <c r="J11" s="10"/>
      <c r="K11" s="10"/>
      <c r="L11" s="10"/>
      <c r="M11" s="10"/>
      <c r="N11" s="10"/>
    </row>
    <row r="12" spans="1:16">
      <c r="A12" s="57" t="s">
        <v>54</v>
      </c>
      <c r="B12" s="57"/>
      <c r="C12" s="57"/>
      <c r="D12" s="57"/>
      <c r="E12" s="10">
        <v>2439005538</v>
      </c>
      <c r="F12" s="10"/>
      <c r="G12" s="10"/>
      <c r="H12" s="10"/>
      <c r="I12" s="10"/>
      <c r="J12" s="10"/>
      <c r="K12" s="10"/>
      <c r="L12" s="10"/>
      <c r="M12" s="10"/>
      <c r="N12" s="10"/>
    </row>
    <row r="13" spans="1:16">
      <c r="A13" s="10" t="s">
        <v>55</v>
      </c>
      <c r="B13" s="10"/>
      <c r="C13" s="10"/>
      <c r="D13" s="10"/>
      <c r="E13" s="10" t="s">
        <v>56</v>
      </c>
      <c r="F13" s="10"/>
      <c r="G13" s="10"/>
      <c r="H13" s="10"/>
      <c r="I13" s="10"/>
      <c r="J13" s="10"/>
      <c r="K13" s="10"/>
      <c r="L13" s="10"/>
      <c r="M13" s="10"/>
      <c r="N13" s="10"/>
    </row>
    <row r="14" spans="1:16">
      <c r="A14" s="12" t="s">
        <v>57</v>
      </c>
      <c r="B14" s="10"/>
      <c r="C14" s="10"/>
      <c r="D14" s="10"/>
      <c r="E14" s="10" t="s">
        <v>58</v>
      </c>
      <c r="F14" s="10"/>
      <c r="G14" s="10"/>
      <c r="H14" s="10"/>
      <c r="I14" s="10"/>
      <c r="J14" s="10"/>
      <c r="K14" s="10"/>
      <c r="L14" s="10"/>
      <c r="M14" s="10"/>
      <c r="N14" s="10"/>
    </row>
    <row r="15" spans="1:16">
      <c r="A15" s="10" t="s">
        <v>59</v>
      </c>
      <c r="B15" s="10"/>
      <c r="C15" s="10"/>
      <c r="D15" s="10"/>
      <c r="E15" s="10" t="s">
        <v>142</v>
      </c>
      <c r="F15" s="10"/>
      <c r="G15" s="10"/>
      <c r="H15" s="10"/>
      <c r="I15" s="10"/>
      <c r="J15" s="10"/>
      <c r="K15" s="10"/>
      <c r="L15" s="10"/>
      <c r="M15" s="10"/>
      <c r="N15" s="10"/>
    </row>
    <row r="17" spans="1:18">
      <c r="A17" s="84" t="s">
        <v>0</v>
      </c>
      <c r="B17" s="84" t="s">
        <v>1</v>
      </c>
      <c r="C17" s="84" t="s">
        <v>2</v>
      </c>
      <c r="D17" s="84" t="s">
        <v>3</v>
      </c>
      <c r="E17" s="86" t="s">
        <v>4</v>
      </c>
      <c r="F17" s="87" t="s">
        <v>60</v>
      </c>
      <c r="G17" s="87"/>
      <c r="H17" s="87"/>
      <c r="I17" s="87"/>
      <c r="J17" s="84" t="s">
        <v>8</v>
      </c>
      <c r="K17" s="95" t="s">
        <v>64</v>
      </c>
      <c r="L17" s="87" t="s">
        <v>65</v>
      </c>
      <c r="M17" s="87"/>
      <c r="N17" s="87"/>
      <c r="O17" s="87"/>
      <c r="P17" s="95" t="s">
        <v>10</v>
      </c>
    </row>
    <row r="18" spans="1:18" ht="99.75" customHeight="1">
      <c r="A18" s="84"/>
      <c r="B18" s="84"/>
      <c r="C18" s="84"/>
      <c r="D18" s="84"/>
      <c r="E18" s="86"/>
      <c r="F18" s="26" t="s">
        <v>5</v>
      </c>
      <c r="G18" s="26" t="s">
        <v>6</v>
      </c>
      <c r="H18" s="32" t="s">
        <v>62</v>
      </c>
      <c r="I18" s="26" t="s">
        <v>7</v>
      </c>
      <c r="J18" s="65"/>
      <c r="K18" s="96"/>
      <c r="L18" s="33" t="s">
        <v>5</v>
      </c>
      <c r="M18" s="34" t="s">
        <v>6</v>
      </c>
      <c r="N18" s="33" t="s">
        <v>62</v>
      </c>
      <c r="O18" s="34" t="s">
        <v>7</v>
      </c>
      <c r="P18" s="96"/>
    </row>
    <row r="19" spans="1:18" ht="24">
      <c r="A19" s="36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51" t="s">
        <v>63</v>
      </c>
      <c r="I19" s="36">
        <v>9</v>
      </c>
      <c r="J19" s="37">
        <v>10</v>
      </c>
      <c r="K19" s="37">
        <v>11</v>
      </c>
      <c r="L19" s="37">
        <v>12</v>
      </c>
      <c r="M19" s="37">
        <v>13</v>
      </c>
      <c r="N19" s="31" t="s">
        <v>124</v>
      </c>
      <c r="O19" s="25">
        <v>15</v>
      </c>
      <c r="P19" s="38">
        <v>16</v>
      </c>
      <c r="Q19" s="110"/>
      <c r="R19" s="52"/>
    </row>
    <row r="20" spans="1:18" ht="89.25" customHeight="1">
      <c r="A20" s="15" t="s">
        <v>67</v>
      </c>
      <c r="B20" s="4" t="s">
        <v>28</v>
      </c>
      <c r="C20" s="4">
        <v>100</v>
      </c>
      <c r="D20" s="54">
        <f>SUM(D21+D29+D35+D43+D44+D45+D49+D50+D51)</f>
        <v>37082.415000000001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5">
        <f>SUM(J21+J29+J35+J43+J44+J45+J49+J50+J51)</f>
        <v>35997.339000000007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"/>
      <c r="Q20" s="52"/>
    </row>
    <row r="21" spans="1:18" ht="32.25" customHeight="1">
      <c r="A21" s="15" t="s">
        <v>68</v>
      </c>
      <c r="B21" s="4" t="s">
        <v>28</v>
      </c>
      <c r="C21" s="4">
        <v>110</v>
      </c>
      <c r="D21" s="50">
        <f>SUM(D22+D23+D28)</f>
        <v>4823.2030000000004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5">
        <f>SUM(J22+J23+J28)</f>
        <v>4276.42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"/>
    </row>
    <row r="22" spans="1:18" ht="30">
      <c r="A22" s="15" t="s">
        <v>69</v>
      </c>
      <c r="B22" s="4" t="s">
        <v>28</v>
      </c>
      <c r="C22" s="4">
        <v>111</v>
      </c>
      <c r="D22" s="48">
        <v>224.42</v>
      </c>
      <c r="E22" s="44">
        <v>0</v>
      </c>
      <c r="F22" s="44">
        <v>0</v>
      </c>
      <c r="G22" s="44">
        <v>0</v>
      </c>
      <c r="H22" s="44">
        <v>0</v>
      </c>
      <c r="I22" s="44">
        <v>0</v>
      </c>
      <c r="J22" s="44">
        <v>76.760000000000005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"/>
    </row>
    <row r="23" spans="1:18" ht="120">
      <c r="A23" s="15" t="s">
        <v>70</v>
      </c>
      <c r="B23" s="4" t="s">
        <v>28</v>
      </c>
      <c r="C23" s="4">
        <v>112</v>
      </c>
      <c r="D23" s="48">
        <f>SUM(D24:D27)</f>
        <v>4352.5830000000005</v>
      </c>
      <c r="E23" s="44">
        <v>0</v>
      </c>
      <c r="F23" s="44">
        <v>0</v>
      </c>
      <c r="G23" s="44">
        <v>0</v>
      </c>
      <c r="H23" s="44">
        <v>0</v>
      </c>
      <c r="I23" s="44">
        <v>0</v>
      </c>
      <c r="J23" s="44">
        <f>SUM(J26+J27)</f>
        <v>3940.41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"/>
    </row>
    <row r="24" spans="1:18">
      <c r="A24" s="15" t="s">
        <v>71</v>
      </c>
      <c r="B24" s="4" t="s">
        <v>28</v>
      </c>
      <c r="C24" s="4"/>
      <c r="D24" s="48">
        <v>718.12300000000005</v>
      </c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/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"/>
    </row>
    <row r="25" spans="1:18">
      <c r="A25" s="15" t="s">
        <v>72</v>
      </c>
      <c r="B25" s="4" t="s">
        <v>28</v>
      </c>
      <c r="C25" s="4"/>
      <c r="D25" s="47"/>
      <c r="E25" s="44">
        <v>0</v>
      </c>
      <c r="F25" s="44">
        <v>0</v>
      </c>
      <c r="G25" s="44">
        <v>0</v>
      </c>
      <c r="H25" s="44">
        <v>0</v>
      </c>
      <c r="I25" s="44">
        <v>0</v>
      </c>
      <c r="J25" s="44"/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"/>
    </row>
    <row r="26" spans="1:18">
      <c r="A26" s="15" t="s">
        <v>73</v>
      </c>
      <c r="B26" s="4" t="s">
        <v>28</v>
      </c>
      <c r="C26" s="4"/>
      <c r="D26" s="47">
        <v>2359.84</v>
      </c>
      <c r="E26" s="44">
        <v>0</v>
      </c>
      <c r="F26" s="44">
        <v>0</v>
      </c>
      <c r="G26" s="44">
        <v>0</v>
      </c>
      <c r="H26" s="44">
        <v>0</v>
      </c>
      <c r="I26" s="44">
        <v>0</v>
      </c>
      <c r="J26" s="44">
        <v>2673.223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"/>
    </row>
    <row r="27" spans="1:18">
      <c r="A27" s="15" t="s">
        <v>74</v>
      </c>
      <c r="B27" s="4" t="s">
        <v>28</v>
      </c>
      <c r="C27" s="4"/>
      <c r="D27" s="47">
        <v>1274.6199999999999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1267.1869999999999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"/>
    </row>
    <row r="28" spans="1:18" ht="45" customHeight="1">
      <c r="A28" s="16" t="s">
        <v>75</v>
      </c>
      <c r="B28" s="4" t="s">
        <v>28</v>
      </c>
      <c r="C28" s="4">
        <v>113</v>
      </c>
      <c r="D28" s="47">
        <v>246.2</v>
      </c>
      <c r="E28" s="44">
        <v>0</v>
      </c>
      <c r="F28" s="44">
        <v>0</v>
      </c>
      <c r="G28" s="44">
        <v>0</v>
      </c>
      <c r="H28" s="44">
        <v>0</v>
      </c>
      <c r="I28" s="44">
        <v>0</v>
      </c>
      <c r="J28" s="44">
        <v>259.25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"/>
    </row>
    <row r="29" spans="1:18" ht="30" customHeight="1">
      <c r="A29" s="16" t="s">
        <v>76</v>
      </c>
      <c r="B29" s="97" t="s">
        <v>28</v>
      </c>
      <c r="C29" s="94">
        <v>120</v>
      </c>
      <c r="D29" s="98">
        <f>SUM(D31+D32+D33+D34)</f>
        <v>20121.376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100">
        <f>SUM(J31+J32+J33+J34)</f>
        <v>20657.699000000001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4"/>
    </row>
    <row r="30" spans="1:18" ht="30" customHeight="1">
      <c r="A30" s="17" t="s">
        <v>77</v>
      </c>
      <c r="B30" s="97"/>
      <c r="C30" s="94"/>
      <c r="D30" s="99"/>
      <c r="E30" s="93"/>
      <c r="F30" s="93"/>
      <c r="G30" s="93"/>
      <c r="H30" s="93"/>
      <c r="I30" s="93"/>
      <c r="J30" s="100"/>
      <c r="K30" s="93"/>
      <c r="L30" s="93"/>
      <c r="M30" s="93"/>
      <c r="N30" s="93"/>
      <c r="O30" s="93"/>
      <c r="P30" s="94"/>
    </row>
    <row r="31" spans="1:18">
      <c r="A31" s="17" t="s">
        <v>78</v>
      </c>
      <c r="B31" s="4" t="s">
        <v>28</v>
      </c>
      <c r="C31" s="4">
        <v>121</v>
      </c>
      <c r="D31" s="48">
        <v>10.006</v>
      </c>
      <c r="E31" s="44">
        <v>0</v>
      </c>
      <c r="F31" s="44">
        <v>0</v>
      </c>
      <c r="G31" s="44">
        <v>0</v>
      </c>
      <c r="H31" s="44">
        <v>0</v>
      </c>
      <c r="I31" s="44">
        <v>0</v>
      </c>
      <c r="J31" s="44">
        <v>26.369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"/>
    </row>
    <row r="32" spans="1:18" ht="30">
      <c r="A32" s="15" t="s">
        <v>79</v>
      </c>
      <c r="B32" s="4" t="s">
        <v>28</v>
      </c>
      <c r="C32" s="4">
        <v>122</v>
      </c>
      <c r="D32" s="47">
        <v>14863.08</v>
      </c>
      <c r="E32" s="44">
        <v>0</v>
      </c>
      <c r="F32" s="44">
        <v>0</v>
      </c>
      <c r="G32" s="44">
        <v>0</v>
      </c>
      <c r="H32" s="44">
        <v>0</v>
      </c>
      <c r="I32" s="44">
        <v>0</v>
      </c>
      <c r="J32" s="44">
        <v>13925.37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"/>
    </row>
    <row r="33" spans="1:16" ht="60">
      <c r="A33" s="15" t="s">
        <v>80</v>
      </c>
      <c r="B33" s="4" t="s">
        <v>28</v>
      </c>
      <c r="C33" s="4">
        <v>123</v>
      </c>
      <c r="D33" s="47">
        <v>4577.67</v>
      </c>
      <c r="E33" s="44">
        <v>0</v>
      </c>
      <c r="F33" s="44">
        <v>0</v>
      </c>
      <c r="G33" s="44">
        <v>0</v>
      </c>
      <c r="H33" s="44">
        <v>0</v>
      </c>
      <c r="I33" s="44">
        <v>0</v>
      </c>
      <c r="J33" s="44">
        <v>6037.23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"/>
    </row>
    <row r="34" spans="1:16" ht="60">
      <c r="A34" s="15" t="s">
        <v>81</v>
      </c>
      <c r="B34" s="4" t="s">
        <v>28</v>
      </c>
      <c r="C34" s="4">
        <v>124</v>
      </c>
      <c r="D34" s="47">
        <v>670.62</v>
      </c>
      <c r="E34" s="44">
        <v>0</v>
      </c>
      <c r="F34" s="44">
        <v>0</v>
      </c>
      <c r="G34" s="44">
        <v>0</v>
      </c>
      <c r="H34" s="44">
        <v>0</v>
      </c>
      <c r="I34" s="44">
        <v>0</v>
      </c>
      <c r="J34" s="44">
        <v>668.73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"/>
    </row>
    <row r="35" spans="1:16">
      <c r="A35" s="15" t="s">
        <v>82</v>
      </c>
      <c r="B35" s="4" t="s">
        <v>28</v>
      </c>
      <c r="C35" s="4">
        <v>130</v>
      </c>
      <c r="D35" s="46">
        <f>SUM(D36:D38)</f>
        <v>7703.32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5">
        <f>SUM(J36:J38)</f>
        <v>7100.7000000000007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"/>
    </row>
    <row r="36" spans="1:16">
      <c r="A36" s="15" t="s">
        <v>83</v>
      </c>
      <c r="B36" s="4" t="s">
        <v>28</v>
      </c>
      <c r="C36" s="4"/>
      <c r="D36" s="47">
        <v>2241.9499999999998</v>
      </c>
      <c r="E36" s="44">
        <v>0</v>
      </c>
      <c r="F36" s="44">
        <v>0</v>
      </c>
      <c r="G36" s="44">
        <v>0</v>
      </c>
      <c r="H36" s="44">
        <v>0</v>
      </c>
      <c r="I36" s="44">
        <v>0</v>
      </c>
      <c r="J36" s="44">
        <v>1579.84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"/>
    </row>
    <row r="37" spans="1:16" ht="31.5" customHeight="1">
      <c r="A37" s="15" t="s">
        <v>84</v>
      </c>
      <c r="B37" s="4" t="s">
        <v>28</v>
      </c>
      <c r="C37" s="4"/>
      <c r="D37" s="47">
        <v>669.61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630.6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"/>
    </row>
    <row r="38" spans="1:16" ht="29.25" customHeight="1">
      <c r="A38" s="15" t="s">
        <v>85</v>
      </c>
      <c r="B38" s="4" t="s">
        <v>28</v>
      </c>
      <c r="C38" s="4"/>
      <c r="D38" s="47">
        <v>4791.76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4890.26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"/>
    </row>
    <row r="39" spans="1:16" ht="105">
      <c r="A39" s="14" t="s">
        <v>86</v>
      </c>
      <c r="B39" s="4" t="s">
        <v>87</v>
      </c>
      <c r="C39" s="4" t="s">
        <v>88</v>
      </c>
      <c r="D39" s="46">
        <f>SUM(D40:D42)</f>
        <v>23</v>
      </c>
      <c r="E39" s="44">
        <v>0</v>
      </c>
      <c r="F39" s="44">
        <v>0</v>
      </c>
      <c r="G39" s="44">
        <v>0</v>
      </c>
      <c r="H39" s="44">
        <v>0</v>
      </c>
      <c r="I39" s="44">
        <v>0</v>
      </c>
      <c r="J39" s="45">
        <f>SUM(J40:J42)</f>
        <v>23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"/>
    </row>
    <row r="40" spans="1:16" ht="18.75" customHeight="1">
      <c r="A40" s="13" t="s">
        <v>83</v>
      </c>
      <c r="B40" s="4" t="s">
        <v>87</v>
      </c>
      <c r="C40" s="4"/>
      <c r="D40" s="47">
        <v>2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2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"/>
    </row>
    <row r="41" spans="1:16" ht="29.25" customHeight="1">
      <c r="A41" s="13" t="s">
        <v>84</v>
      </c>
      <c r="B41" s="4" t="s">
        <v>87</v>
      </c>
      <c r="C41" s="4"/>
      <c r="D41" s="47">
        <v>2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2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"/>
    </row>
    <row r="42" spans="1:16" ht="45">
      <c r="A42" s="13" t="s">
        <v>85</v>
      </c>
      <c r="B42" s="4" t="s">
        <v>87</v>
      </c>
      <c r="C42" s="4"/>
      <c r="D42" s="47">
        <v>19</v>
      </c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19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"/>
    </row>
    <row r="43" spans="1:16" ht="153" customHeight="1">
      <c r="A43" s="18" t="s">
        <v>89</v>
      </c>
      <c r="B43" s="4" t="s">
        <v>28</v>
      </c>
      <c r="C43" s="4">
        <v>140</v>
      </c>
      <c r="D43" s="49">
        <v>1498.59</v>
      </c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5">
        <v>1442.1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"/>
    </row>
    <row r="44" spans="1:16" ht="32.25" customHeight="1">
      <c r="A44" s="19" t="s">
        <v>90</v>
      </c>
      <c r="B44" s="4" t="s">
        <v>28</v>
      </c>
      <c r="C44" s="4">
        <v>150</v>
      </c>
      <c r="D44" s="47">
        <v>816.89599999999996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806.16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"/>
    </row>
    <row r="45" spans="1:16" ht="13.5" customHeight="1">
      <c r="A45" s="21" t="s">
        <v>91</v>
      </c>
      <c r="B45" s="97" t="s">
        <v>28</v>
      </c>
      <c r="C45" s="94">
        <v>160</v>
      </c>
      <c r="D45" s="99">
        <v>257.99</v>
      </c>
      <c r="E45" s="99">
        <v>0</v>
      </c>
      <c r="F45" s="99">
        <v>0</v>
      </c>
      <c r="G45" s="99">
        <v>0</v>
      </c>
      <c r="H45" s="99">
        <v>0</v>
      </c>
      <c r="I45" s="99">
        <v>0</v>
      </c>
      <c r="J45" s="100">
        <f>SUM(J48+J47)</f>
        <v>180.39</v>
      </c>
      <c r="K45" s="99">
        <v>0</v>
      </c>
      <c r="L45" s="99">
        <v>0</v>
      </c>
      <c r="M45" s="99">
        <v>0</v>
      </c>
      <c r="N45" s="99">
        <v>0</v>
      </c>
      <c r="O45" s="99">
        <v>0</v>
      </c>
      <c r="P45" s="94"/>
    </row>
    <row r="46" spans="1:16" ht="12" customHeight="1">
      <c r="A46" s="22" t="s">
        <v>113</v>
      </c>
      <c r="B46" s="97"/>
      <c r="C46" s="94"/>
      <c r="D46" s="99"/>
      <c r="E46" s="99"/>
      <c r="F46" s="99"/>
      <c r="G46" s="99"/>
      <c r="H46" s="99"/>
      <c r="I46" s="99"/>
      <c r="J46" s="100"/>
      <c r="K46" s="99"/>
      <c r="L46" s="99"/>
      <c r="M46" s="99"/>
      <c r="N46" s="99"/>
      <c r="O46" s="99"/>
      <c r="P46" s="94"/>
    </row>
    <row r="47" spans="1:16" ht="32.25" customHeight="1">
      <c r="A47" s="20" t="s">
        <v>92</v>
      </c>
      <c r="B47" s="4" t="s">
        <v>28</v>
      </c>
      <c r="C47" s="4">
        <v>161</v>
      </c>
      <c r="D47" s="47">
        <v>257.99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180.39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"/>
    </row>
    <row r="48" spans="1:16" ht="19.5" customHeight="1">
      <c r="A48" s="13" t="s">
        <v>93</v>
      </c>
      <c r="B48" s="4" t="s">
        <v>28</v>
      </c>
      <c r="C48" s="4">
        <v>162</v>
      </c>
      <c r="D48" s="47">
        <v>0</v>
      </c>
      <c r="E48" s="44">
        <v>0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"/>
    </row>
    <row r="49" spans="1:16" ht="44.25" customHeight="1">
      <c r="A49" s="13" t="s">
        <v>94</v>
      </c>
      <c r="B49" s="4" t="s">
        <v>28</v>
      </c>
      <c r="C49" s="4">
        <v>170</v>
      </c>
      <c r="D49" s="47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"/>
    </row>
    <row r="50" spans="1:16" ht="78" customHeight="1">
      <c r="A50" s="13" t="s">
        <v>95</v>
      </c>
      <c r="B50" s="4" t="s">
        <v>28</v>
      </c>
      <c r="C50" s="4">
        <v>180</v>
      </c>
      <c r="D50" s="46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5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"/>
    </row>
    <row r="51" spans="1:16" ht="21.75" customHeight="1">
      <c r="A51" s="19" t="s">
        <v>21</v>
      </c>
      <c r="B51" s="4" t="s">
        <v>28</v>
      </c>
      <c r="C51" s="4">
        <v>190</v>
      </c>
      <c r="D51" s="46">
        <f>4772.6-D36-D37</f>
        <v>1861.0400000000004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5">
        <f>3744.31-J36-J37</f>
        <v>1533.8700000000003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"/>
    </row>
    <row r="52" spans="1:16" ht="34.5" customHeight="1">
      <c r="A52" s="21" t="s">
        <v>96</v>
      </c>
      <c r="B52" s="97" t="s">
        <v>28</v>
      </c>
      <c r="C52" s="94">
        <v>200</v>
      </c>
      <c r="D52" s="101">
        <v>0</v>
      </c>
      <c r="E52" s="101">
        <v>0</v>
      </c>
      <c r="F52" s="101">
        <v>0</v>
      </c>
      <c r="G52" s="101">
        <v>0</v>
      </c>
      <c r="H52" s="101">
        <v>0</v>
      </c>
      <c r="I52" s="101">
        <v>0</v>
      </c>
      <c r="J52" s="94">
        <v>0</v>
      </c>
      <c r="K52" s="101">
        <v>0</v>
      </c>
      <c r="L52" s="101">
        <v>0</v>
      </c>
      <c r="M52" s="101">
        <v>0</v>
      </c>
      <c r="N52" s="101">
        <v>0</v>
      </c>
      <c r="O52" s="101">
        <v>0</v>
      </c>
      <c r="P52" s="94"/>
    </row>
    <row r="53" spans="1:16" ht="24">
      <c r="A53" s="22" t="s">
        <v>114</v>
      </c>
      <c r="B53" s="97"/>
      <c r="C53" s="94"/>
      <c r="D53" s="101"/>
      <c r="E53" s="101"/>
      <c r="F53" s="101"/>
      <c r="G53" s="101"/>
      <c r="H53" s="101"/>
      <c r="I53" s="101"/>
      <c r="J53" s="94"/>
      <c r="K53" s="101"/>
      <c r="L53" s="101"/>
      <c r="M53" s="101"/>
      <c r="N53" s="101"/>
      <c r="O53" s="101"/>
      <c r="P53" s="94"/>
    </row>
    <row r="54" spans="1:16" ht="30.75" customHeight="1">
      <c r="A54" s="20" t="s">
        <v>97</v>
      </c>
      <c r="B54" s="4"/>
      <c r="C54" s="4">
        <v>210</v>
      </c>
      <c r="D54" s="47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"/>
    </row>
    <row r="55" spans="1:16" ht="30.75" customHeight="1">
      <c r="A55" s="13" t="s">
        <v>98</v>
      </c>
      <c r="B55" s="4" t="s">
        <v>28</v>
      </c>
      <c r="C55" s="4">
        <v>220</v>
      </c>
      <c r="D55" s="47">
        <v>0</v>
      </c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"/>
    </row>
    <row r="56" spans="1:16" ht="30" customHeight="1">
      <c r="A56" s="13" t="s">
        <v>99</v>
      </c>
      <c r="B56" s="4" t="s">
        <v>28</v>
      </c>
      <c r="C56" s="4">
        <v>230</v>
      </c>
      <c r="D56" s="47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"/>
    </row>
    <row r="57" spans="1:16" ht="29.25" customHeight="1">
      <c r="A57" s="13" t="s">
        <v>100</v>
      </c>
      <c r="B57" s="4" t="s">
        <v>28</v>
      </c>
      <c r="C57" s="4">
        <v>240</v>
      </c>
      <c r="D57" s="47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"/>
    </row>
    <row r="58" spans="1:16" ht="47.25" customHeight="1">
      <c r="A58" s="13" t="s">
        <v>101</v>
      </c>
      <c r="B58" s="4" t="s">
        <v>28</v>
      </c>
      <c r="C58" s="4">
        <v>250</v>
      </c>
      <c r="D58" s="47">
        <v>0</v>
      </c>
      <c r="E58" s="44">
        <v>0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"/>
    </row>
    <row r="59" spans="1:16" ht="30.75" customHeight="1">
      <c r="A59" s="13" t="s">
        <v>102</v>
      </c>
      <c r="B59" s="4" t="s">
        <v>28</v>
      </c>
      <c r="C59" s="4">
        <v>300</v>
      </c>
      <c r="D59" s="47">
        <v>0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"/>
    </row>
    <row r="60" spans="1:16" ht="17.25" customHeight="1">
      <c r="A60" s="13" t="s">
        <v>103</v>
      </c>
      <c r="B60" s="4"/>
      <c r="C60" s="4"/>
      <c r="D60" s="47"/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/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"/>
    </row>
    <row r="61" spans="1:16" ht="30.75" customHeight="1">
      <c r="A61" s="14" t="s">
        <v>104</v>
      </c>
      <c r="B61" s="4" t="s">
        <v>28</v>
      </c>
      <c r="C61" s="4">
        <v>400</v>
      </c>
      <c r="D61" s="48">
        <f>D20-4772.6</f>
        <v>32309.815000000002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7">
        <f>J20-2248.34-1579.84</f>
        <v>32169.159000000011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"/>
    </row>
    <row r="62" spans="1:16" ht="28.5" customHeight="1">
      <c r="A62" s="14" t="s">
        <v>105</v>
      </c>
      <c r="B62" s="4" t="s">
        <v>28</v>
      </c>
      <c r="C62" s="4">
        <v>500</v>
      </c>
      <c r="D62" s="47">
        <v>4772.6000000000004</v>
      </c>
      <c r="E62" s="44">
        <v>0</v>
      </c>
      <c r="F62" s="44">
        <v>0</v>
      </c>
      <c r="G62" s="44">
        <v>0</v>
      </c>
      <c r="H62" s="44">
        <v>0</v>
      </c>
      <c r="I62" s="44">
        <v>0</v>
      </c>
      <c r="J62" s="47">
        <f>2248.34+1579.84</f>
        <v>3828.1800000000003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"/>
    </row>
    <row r="63" spans="1:16" ht="116.25" customHeight="1">
      <c r="A63" s="18" t="s">
        <v>106</v>
      </c>
      <c r="B63" s="4" t="s">
        <v>28</v>
      </c>
      <c r="C63" s="4">
        <v>600</v>
      </c>
      <c r="D63" s="47">
        <v>0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"/>
    </row>
    <row r="64" spans="1:16" ht="61.5" customHeight="1">
      <c r="A64" s="13" t="s">
        <v>107</v>
      </c>
      <c r="B64" s="4" t="s">
        <v>28</v>
      </c>
      <c r="C64" s="4">
        <v>700</v>
      </c>
      <c r="D64" s="47">
        <v>0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"/>
    </row>
    <row r="65" spans="1:16" ht="16.5" customHeight="1">
      <c r="A65" s="13" t="s">
        <v>108</v>
      </c>
      <c r="B65" s="4" t="s">
        <v>28</v>
      </c>
      <c r="C65" s="4"/>
      <c r="D65" s="47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"/>
    </row>
    <row r="66" spans="1:16" ht="45.75" customHeight="1">
      <c r="A66" s="13" t="s">
        <v>109</v>
      </c>
      <c r="B66" s="4" t="s">
        <v>28</v>
      </c>
      <c r="C66" s="4"/>
      <c r="D66" s="47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"/>
    </row>
    <row r="67" spans="1:16" ht="60.75" customHeight="1">
      <c r="A67" s="13" t="s">
        <v>110</v>
      </c>
      <c r="B67" s="4" t="s">
        <v>28</v>
      </c>
      <c r="C67" s="4"/>
      <c r="D67" s="47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"/>
    </row>
    <row r="68" spans="1:16" ht="16.5" customHeight="1">
      <c r="A68" s="13" t="s">
        <v>111</v>
      </c>
      <c r="B68" s="4" t="s">
        <v>28</v>
      </c>
      <c r="C68" s="4"/>
      <c r="D68" s="47">
        <v>0</v>
      </c>
      <c r="E68" s="44">
        <v>0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"/>
    </row>
    <row r="69" spans="1:16" ht="92.25" customHeight="1">
      <c r="A69" s="13" t="s">
        <v>112</v>
      </c>
      <c r="B69" s="4" t="s">
        <v>28</v>
      </c>
      <c r="C69" s="4">
        <v>800</v>
      </c>
      <c r="D69" s="47">
        <v>4352.58</v>
      </c>
      <c r="E69" s="44">
        <v>0</v>
      </c>
      <c r="F69" s="44">
        <v>0</v>
      </c>
      <c r="G69" s="44">
        <v>0</v>
      </c>
      <c r="H69" s="44">
        <v>0</v>
      </c>
      <c r="I69" s="44">
        <v>0</v>
      </c>
      <c r="J69" s="44">
        <v>3940.4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15"/>
    </row>
    <row r="71" spans="1:16">
      <c r="A71" s="23" t="s">
        <v>38</v>
      </c>
      <c r="B71" s="8"/>
      <c r="C71" s="8"/>
      <c r="D71" s="8"/>
      <c r="E71" s="8"/>
      <c r="F71" s="8"/>
      <c r="G71" s="8"/>
      <c r="H71" s="8"/>
      <c r="I71" s="8"/>
      <c r="J71" s="8"/>
    </row>
    <row r="72" spans="1:16" ht="12" customHeight="1">
      <c r="A72" s="102" t="s">
        <v>135</v>
      </c>
      <c r="B72" s="102"/>
      <c r="C72" s="102"/>
      <c r="D72" s="102"/>
      <c r="E72" s="102"/>
      <c r="F72" s="102"/>
      <c r="G72" s="102"/>
      <c r="H72" s="102"/>
      <c r="I72" s="102"/>
      <c r="J72" s="102"/>
    </row>
    <row r="73" spans="1:16" ht="12" customHeight="1">
      <c r="A73" s="8"/>
      <c r="B73" s="8"/>
      <c r="C73" s="8"/>
      <c r="D73" s="8"/>
      <c r="E73" s="8"/>
      <c r="F73" s="8"/>
      <c r="G73" s="8"/>
      <c r="H73" s="8"/>
      <c r="I73" s="8"/>
      <c r="J73" s="8"/>
    </row>
    <row r="74" spans="1:16" ht="12" customHeight="1">
      <c r="A74" s="103" t="s">
        <v>116</v>
      </c>
      <c r="B74" s="103"/>
      <c r="C74" s="103"/>
      <c r="D74" s="103"/>
      <c r="E74" s="103"/>
      <c r="F74" s="103"/>
      <c r="G74" s="103"/>
      <c r="H74" s="103"/>
      <c r="I74" s="103"/>
      <c r="J74" s="103"/>
    </row>
    <row r="75" spans="1:16" ht="12.75" customHeight="1">
      <c r="A75" s="8"/>
      <c r="B75" s="8"/>
      <c r="C75" s="8"/>
      <c r="D75" s="8"/>
      <c r="E75" s="8"/>
      <c r="F75" s="8"/>
      <c r="G75" s="8"/>
      <c r="H75" s="8"/>
      <c r="I75" s="8"/>
      <c r="J75" s="8"/>
    </row>
    <row r="76" spans="1:16" ht="12" customHeight="1">
      <c r="A76" s="102" t="s">
        <v>115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</row>
    <row r="80" spans="1:16" ht="12" customHeight="1">
      <c r="B80" s="55" t="s">
        <v>117</v>
      </c>
      <c r="C80" s="55"/>
      <c r="D80" s="55"/>
      <c r="E80" s="55"/>
      <c r="F80" s="55"/>
      <c r="G80" s="55"/>
      <c r="H80" s="55"/>
    </row>
    <row r="82" spans="1:17" ht="15" customHeight="1">
      <c r="B82" s="106" t="s">
        <v>118</v>
      </c>
      <c r="C82" s="106"/>
      <c r="D82" s="106"/>
      <c r="E82" s="106"/>
      <c r="F82" s="106"/>
      <c r="G82" s="106"/>
      <c r="H82" s="106"/>
      <c r="I82" s="106"/>
      <c r="J82" s="106"/>
      <c r="K82" s="106"/>
      <c r="L82" s="24"/>
      <c r="M82" s="24"/>
      <c r="N82" s="24"/>
      <c r="O82" s="24"/>
      <c r="P82" s="24"/>
      <c r="Q82" s="24"/>
    </row>
    <row r="84" spans="1:17" ht="41.25" customHeight="1">
      <c r="A84" s="104" t="s">
        <v>0</v>
      </c>
      <c r="B84" s="104" t="s">
        <v>1</v>
      </c>
      <c r="C84" s="104" t="s">
        <v>2</v>
      </c>
      <c r="D84" s="104" t="s">
        <v>119</v>
      </c>
      <c r="E84" s="104" t="s">
        <v>120</v>
      </c>
      <c r="F84" s="105" t="s">
        <v>121</v>
      </c>
      <c r="G84" s="105"/>
      <c r="H84" s="105"/>
      <c r="I84" s="105"/>
      <c r="J84" s="104" t="s">
        <v>122</v>
      </c>
      <c r="K84" s="104" t="s">
        <v>64</v>
      </c>
      <c r="L84" s="105" t="s">
        <v>123</v>
      </c>
      <c r="M84" s="105"/>
      <c r="N84" s="105"/>
      <c r="O84" s="105"/>
      <c r="P84" s="84" t="s">
        <v>10</v>
      </c>
    </row>
    <row r="85" spans="1:17" ht="90">
      <c r="A85" s="104"/>
      <c r="B85" s="104"/>
      <c r="C85" s="104"/>
      <c r="D85" s="104"/>
      <c r="E85" s="104"/>
      <c r="F85" s="2" t="s">
        <v>5</v>
      </c>
      <c r="G85" s="2" t="s">
        <v>6</v>
      </c>
      <c r="H85" s="2" t="s">
        <v>62</v>
      </c>
      <c r="I85" s="2" t="s">
        <v>7</v>
      </c>
      <c r="J85" s="104"/>
      <c r="K85" s="104"/>
      <c r="L85" s="2" t="s">
        <v>5</v>
      </c>
      <c r="M85" s="2" t="s">
        <v>6</v>
      </c>
      <c r="N85" s="2" t="s">
        <v>62</v>
      </c>
      <c r="O85" s="2" t="s">
        <v>7</v>
      </c>
      <c r="P85" s="84"/>
    </row>
    <row r="86" spans="1:17" ht="28.5" customHeight="1">
      <c r="A86" s="2">
        <v>1</v>
      </c>
      <c r="B86" s="2">
        <v>2</v>
      </c>
      <c r="C86" s="2">
        <v>3</v>
      </c>
      <c r="D86" s="2">
        <v>4</v>
      </c>
      <c r="E86" s="2">
        <v>5</v>
      </c>
      <c r="F86" s="2">
        <v>6</v>
      </c>
      <c r="G86" s="2">
        <v>7</v>
      </c>
      <c r="H86" s="2" t="s">
        <v>63</v>
      </c>
      <c r="I86" s="2">
        <v>9</v>
      </c>
      <c r="J86" s="2">
        <v>10</v>
      </c>
      <c r="K86" s="2">
        <v>11</v>
      </c>
      <c r="L86" s="2">
        <v>12</v>
      </c>
      <c r="M86" s="2">
        <v>13</v>
      </c>
      <c r="N86" s="25" t="s">
        <v>124</v>
      </c>
      <c r="O86" s="2">
        <v>15</v>
      </c>
      <c r="P86" s="2">
        <v>16</v>
      </c>
    </row>
    <row r="87" spans="1:17" ht="30">
      <c r="A87" s="15" t="s">
        <v>125</v>
      </c>
      <c r="B87" s="4" t="s">
        <v>28</v>
      </c>
      <c r="C87" s="4">
        <v>900</v>
      </c>
      <c r="D87" s="47">
        <v>1757.89</v>
      </c>
      <c r="E87" s="44"/>
      <c r="F87" s="44" t="s">
        <v>126</v>
      </c>
      <c r="G87" s="44" t="s">
        <v>126</v>
      </c>
      <c r="H87" s="44" t="s">
        <v>126</v>
      </c>
      <c r="I87" s="44" t="s">
        <v>126</v>
      </c>
      <c r="J87" s="53">
        <v>2038.3</v>
      </c>
      <c r="K87" s="4"/>
      <c r="L87" s="4" t="s">
        <v>126</v>
      </c>
      <c r="M87" s="4" t="s">
        <v>126</v>
      </c>
      <c r="N87" s="4" t="s">
        <v>126</v>
      </c>
      <c r="O87" s="4" t="s">
        <v>126</v>
      </c>
      <c r="P87" s="4"/>
    </row>
    <row r="88" spans="1:17" ht="45">
      <c r="A88" s="15" t="s">
        <v>127</v>
      </c>
      <c r="B88" s="4" t="s">
        <v>28</v>
      </c>
      <c r="C88" s="4" t="s">
        <v>88</v>
      </c>
      <c r="D88" s="4" t="s">
        <v>126</v>
      </c>
      <c r="E88" s="4" t="s">
        <v>126</v>
      </c>
      <c r="F88" s="4"/>
      <c r="G88" s="4"/>
      <c r="H88" s="4" t="s">
        <v>126</v>
      </c>
      <c r="I88" s="4" t="s">
        <v>126</v>
      </c>
      <c r="J88" s="4" t="s">
        <v>126</v>
      </c>
      <c r="K88" s="4" t="s">
        <v>126</v>
      </c>
      <c r="L88" s="4"/>
      <c r="M88" s="4"/>
      <c r="N88" s="4" t="s">
        <v>126</v>
      </c>
      <c r="O88" s="4" t="s">
        <v>126</v>
      </c>
      <c r="P88" s="4"/>
    </row>
    <row r="89" spans="1:17" ht="150">
      <c r="A89" s="15" t="s">
        <v>128</v>
      </c>
      <c r="B89" s="4" t="s">
        <v>28</v>
      </c>
      <c r="C89" s="4">
        <v>1000</v>
      </c>
      <c r="D89" s="4" t="s">
        <v>126</v>
      </c>
      <c r="E89" s="4" t="s">
        <v>126</v>
      </c>
      <c r="F89" s="4"/>
      <c r="G89" s="4"/>
      <c r="H89" s="4" t="s">
        <v>126</v>
      </c>
      <c r="I89" s="4" t="s">
        <v>126</v>
      </c>
      <c r="J89" s="4" t="s">
        <v>126</v>
      </c>
      <c r="K89" s="4" t="s">
        <v>126</v>
      </c>
      <c r="L89" s="4"/>
      <c r="M89" s="4"/>
      <c r="N89" s="4" t="s">
        <v>126</v>
      </c>
      <c r="O89" s="4" t="s">
        <v>126</v>
      </c>
      <c r="P89" s="4"/>
    </row>
    <row r="90" spans="1:17" ht="150">
      <c r="A90" s="15" t="s">
        <v>129</v>
      </c>
      <c r="B90" s="4" t="s">
        <v>28</v>
      </c>
      <c r="C90" s="4">
        <v>1100</v>
      </c>
      <c r="D90" s="4" t="s">
        <v>126</v>
      </c>
      <c r="E90" s="4" t="s">
        <v>126</v>
      </c>
      <c r="F90" s="4"/>
      <c r="G90" s="4"/>
      <c r="H90" s="4" t="s">
        <v>126</v>
      </c>
      <c r="I90" s="4" t="s">
        <v>126</v>
      </c>
      <c r="J90" s="4" t="s">
        <v>126</v>
      </c>
      <c r="K90" s="4" t="s">
        <v>126</v>
      </c>
      <c r="L90" s="4"/>
      <c r="M90" s="4"/>
      <c r="N90" s="4" t="s">
        <v>126</v>
      </c>
      <c r="O90" s="4" t="s">
        <v>126</v>
      </c>
      <c r="P90" s="4"/>
    </row>
    <row r="91" spans="1:17">
      <c r="A91" s="15" t="s">
        <v>130</v>
      </c>
      <c r="B91" s="4" t="s">
        <v>28</v>
      </c>
      <c r="C91" s="4">
        <v>1200</v>
      </c>
      <c r="D91" s="4"/>
      <c r="E91" s="4"/>
      <c r="F91" s="4" t="s">
        <v>126</v>
      </c>
      <c r="G91" s="4" t="s">
        <v>126</v>
      </c>
      <c r="H91" s="4"/>
      <c r="I91" s="4"/>
      <c r="J91" s="4"/>
      <c r="K91" s="4"/>
      <c r="L91" s="4" t="s">
        <v>126</v>
      </c>
      <c r="M91" s="4" t="s">
        <v>126</v>
      </c>
      <c r="N91" s="4"/>
      <c r="O91" s="4"/>
      <c r="P91" s="4"/>
    </row>
    <row r="92" spans="1:17" ht="30">
      <c r="A92" s="15" t="s">
        <v>131</v>
      </c>
      <c r="B92" s="4" t="s">
        <v>28</v>
      </c>
      <c r="C92" s="4">
        <v>1300</v>
      </c>
      <c r="D92" s="4"/>
      <c r="E92" s="4"/>
      <c r="F92" s="4" t="s">
        <v>126</v>
      </c>
      <c r="G92" s="4" t="s">
        <v>126</v>
      </c>
      <c r="H92" s="4"/>
      <c r="I92" s="4"/>
      <c r="J92" s="4"/>
      <c r="K92" s="4"/>
      <c r="L92" s="4" t="s">
        <v>126</v>
      </c>
      <c r="M92" s="4" t="s">
        <v>126</v>
      </c>
      <c r="N92" s="4"/>
      <c r="O92" s="4"/>
      <c r="P92" s="4"/>
    </row>
    <row r="93" spans="1:17" ht="30">
      <c r="A93" s="15" t="s">
        <v>132</v>
      </c>
      <c r="B93" s="4" t="s">
        <v>28</v>
      </c>
      <c r="C93" s="4">
        <v>1400</v>
      </c>
      <c r="D93" s="4"/>
      <c r="E93" s="4"/>
      <c r="F93" s="4" t="s">
        <v>126</v>
      </c>
      <c r="G93" s="4" t="s">
        <v>126</v>
      </c>
      <c r="H93" s="4"/>
      <c r="I93" s="4"/>
      <c r="J93" s="4"/>
      <c r="K93" s="4"/>
      <c r="L93" s="4" t="s">
        <v>126</v>
      </c>
      <c r="M93" s="4" t="s">
        <v>126</v>
      </c>
      <c r="N93" s="4"/>
      <c r="O93" s="4"/>
      <c r="P93" s="4"/>
    </row>
    <row r="94" spans="1:17">
      <c r="A94" s="27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</row>
    <row r="95" spans="1:17" ht="15" customHeight="1">
      <c r="A95" s="107" t="s">
        <v>38</v>
      </c>
      <c r="B95" s="107"/>
      <c r="C95" s="107"/>
      <c r="D95" s="107"/>
      <c r="E95" s="107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</row>
    <row r="96" spans="1:17" ht="11.25" customHeight="1">
      <c r="A96" s="27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</row>
    <row r="97" spans="1:16" ht="16.5" customHeight="1">
      <c r="A97" s="108" t="s">
        <v>133</v>
      </c>
      <c r="B97" s="108"/>
      <c r="C97" s="108"/>
      <c r="D97" s="108"/>
      <c r="E97" s="108"/>
      <c r="F97" s="108"/>
      <c r="G97" s="108"/>
      <c r="H97" s="108"/>
      <c r="I97" s="108"/>
      <c r="J97" s="108"/>
      <c r="K97" s="28"/>
      <c r="L97" s="28"/>
      <c r="M97" s="28"/>
      <c r="N97" s="28"/>
      <c r="O97" s="28"/>
      <c r="P97" s="28"/>
    </row>
    <row r="98" spans="1:16" ht="12.75" customHeight="1">
      <c r="A98" s="27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</row>
    <row r="99" spans="1:16" ht="14.25" customHeight="1">
      <c r="A99" s="109" t="s">
        <v>134</v>
      </c>
      <c r="B99" s="109"/>
      <c r="C99" s="109"/>
      <c r="D99" s="109"/>
      <c r="E99" s="109"/>
      <c r="F99" s="109"/>
      <c r="G99" s="109"/>
      <c r="H99" s="109"/>
      <c r="I99" s="109"/>
      <c r="J99" s="109"/>
      <c r="K99" s="28"/>
      <c r="L99" s="28"/>
      <c r="M99" s="28"/>
      <c r="N99" s="28"/>
      <c r="O99" s="28"/>
      <c r="P99" s="28"/>
    </row>
    <row r="102" spans="1:16" ht="15" customHeight="1" thickBot="1">
      <c r="A102" s="5" t="s">
        <v>40</v>
      </c>
      <c r="B102" s="5"/>
      <c r="C102" s="5"/>
      <c r="D102" s="43"/>
      <c r="E102" s="56" t="s">
        <v>141</v>
      </c>
      <c r="F102" s="56"/>
      <c r="G102" s="56"/>
      <c r="H102" s="56"/>
    </row>
    <row r="103" spans="1:16" ht="15" customHeight="1">
      <c r="A103" s="56"/>
      <c r="B103" s="56"/>
      <c r="C103" s="56"/>
      <c r="D103" s="60" t="s">
        <v>41</v>
      </c>
      <c r="E103" s="60"/>
      <c r="F103" s="43"/>
      <c r="G103" s="61" t="s">
        <v>42</v>
      </c>
      <c r="H103" s="61"/>
    </row>
    <row r="104" spans="1:16" ht="15.75" customHeight="1">
      <c r="A104" s="5"/>
      <c r="B104" s="5"/>
      <c r="C104" s="5"/>
      <c r="D104" s="29"/>
      <c r="E104" s="29"/>
      <c r="F104" s="43"/>
      <c r="G104" s="30"/>
      <c r="H104" s="30"/>
    </row>
    <row r="105" spans="1:16">
      <c r="A105" s="5"/>
      <c r="B105" s="5"/>
      <c r="C105" s="5"/>
      <c r="D105" s="29"/>
      <c r="E105" s="29"/>
      <c r="F105" s="5"/>
      <c r="G105" s="30"/>
      <c r="H105" s="30"/>
    </row>
    <row r="106" spans="1:16" ht="15.75" thickBot="1">
      <c r="A106" s="5" t="s">
        <v>43</v>
      </c>
      <c r="B106" s="5"/>
      <c r="C106" s="5"/>
      <c r="D106" s="5"/>
      <c r="E106" s="56"/>
      <c r="F106" s="56"/>
      <c r="G106" s="59" t="s">
        <v>139</v>
      </c>
      <c r="H106" s="59"/>
    </row>
    <row r="107" spans="1:16" ht="15" customHeight="1">
      <c r="A107" s="56"/>
      <c r="B107" s="56"/>
      <c r="C107" s="56"/>
      <c r="D107" s="60" t="s">
        <v>41</v>
      </c>
      <c r="E107" s="60"/>
      <c r="F107" s="5"/>
      <c r="G107" s="61" t="s">
        <v>42</v>
      </c>
      <c r="H107" s="61"/>
    </row>
  </sheetData>
  <mergeCells count="87">
    <mergeCell ref="E106:F106"/>
    <mergeCell ref="G106:H106"/>
    <mergeCell ref="A107:C107"/>
    <mergeCell ref="D107:E107"/>
    <mergeCell ref="G107:H107"/>
    <mergeCell ref="A95:E95"/>
    <mergeCell ref="A97:J97"/>
    <mergeCell ref="A99:J99"/>
    <mergeCell ref="E102:H102"/>
    <mergeCell ref="A103:C103"/>
    <mergeCell ref="D103:E103"/>
    <mergeCell ref="G103:H103"/>
    <mergeCell ref="K84:K85"/>
    <mergeCell ref="L84:O84"/>
    <mergeCell ref="P84:P85"/>
    <mergeCell ref="B80:H80"/>
    <mergeCell ref="B82:K82"/>
    <mergeCell ref="F84:I84"/>
    <mergeCell ref="J84:J85"/>
    <mergeCell ref="A84:A85"/>
    <mergeCell ref="B84:B85"/>
    <mergeCell ref="C84:C85"/>
    <mergeCell ref="D84:D85"/>
    <mergeCell ref="E84:E85"/>
    <mergeCell ref="P52:P53"/>
    <mergeCell ref="A72:J72"/>
    <mergeCell ref="A74:J74"/>
    <mergeCell ref="A76:M76"/>
    <mergeCell ref="J52:J53"/>
    <mergeCell ref="K52:K53"/>
    <mergeCell ref="L52:L53"/>
    <mergeCell ref="M52:M53"/>
    <mergeCell ref="N52:N53"/>
    <mergeCell ref="O52:O53"/>
    <mergeCell ref="O45:O46"/>
    <mergeCell ref="P45:P46"/>
    <mergeCell ref="B52:B53"/>
    <mergeCell ref="C52:C53"/>
    <mergeCell ref="D52:D53"/>
    <mergeCell ref="E52:E53"/>
    <mergeCell ref="F52:F53"/>
    <mergeCell ref="G52:G53"/>
    <mergeCell ref="H52:H53"/>
    <mergeCell ref="I52:I53"/>
    <mergeCell ref="I45:I46"/>
    <mergeCell ref="J45:J46"/>
    <mergeCell ref="K45:K46"/>
    <mergeCell ref="L45:L46"/>
    <mergeCell ref="M45:M46"/>
    <mergeCell ref="N45:N46"/>
    <mergeCell ref="G45:G46"/>
    <mergeCell ref="H45:H46"/>
    <mergeCell ref="H29:H30"/>
    <mergeCell ref="I29:I30"/>
    <mergeCell ref="J29:J30"/>
    <mergeCell ref="G29:G30"/>
    <mergeCell ref="B45:B46"/>
    <mergeCell ref="C45:C46"/>
    <mergeCell ref="D45:D46"/>
    <mergeCell ref="E45:E46"/>
    <mergeCell ref="F45:F46"/>
    <mergeCell ref="B29:B30"/>
    <mergeCell ref="C29:C30"/>
    <mergeCell ref="D29:D30"/>
    <mergeCell ref="E29:E30"/>
    <mergeCell ref="F29:F30"/>
    <mergeCell ref="J17:J18"/>
    <mergeCell ref="K17:K18"/>
    <mergeCell ref="L17:O17"/>
    <mergeCell ref="P17:P18"/>
    <mergeCell ref="F17:I17"/>
    <mergeCell ref="N29:N30"/>
    <mergeCell ref="O29:O30"/>
    <mergeCell ref="P29:P30"/>
    <mergeCell ref="K29:K30"/>
    <mergeCell ref="L29:L30"/>
    <mergeCell ref="M29:M30"/>
    <mergeCell ref="A3:P3"/>
    <mergeCell ref="B5:N5"/>
    <mergeCell ref="B7:E7"/>
    <mergeCell ref="B9:N9"/>
    <mergeCell ref="A12:D12"/>
    <mergeCell ref="A17:A18"/>
    <mergeCell ref="B17:B18"/>
    <mergeCell ref="C17:C18"/>
    <mergeCell ref="D17:D18"/>
    <mergeCell ref="E17:E18"/>
  </mergeCells>
  <hyperlinks>
    <hyperlink ref="E17" r:id="rId1" location="/document/70117228/entry/2227" display="http://internet.garant.ru/ - /document/70117228/entry/2227"/>
    <hyperlink ref="A39" r:id="rId2" location="/document/70117228/entry/22218" display="http://internet.garant.ru/ - /document/70117228/entry/22218"/>
    <hyperlink ref="A61" r:id="rId3" location="/document/70117228/entry/116100" display="http://internet.garant.ru/ - /document/70117228/entry/116100"/>
    <hyperlink ref="A62" r:id="rId4" location="/document/70117228/entry/116100" display="http://internet.garant.ru/ - /document/70117228/entry/116100"/>
    <hyperlink ref="F84" r:id="rId5" location="/document/70117228/entry/22219" display="http://internet.garant.ru/ - /document/70117228/entry/22219"/>
    <hyperlink ref="L84" r:id="rId6" location="/document/70117228/entry/22219" display="http://internet.garant.ru/ - /document/70117228/entry/22219"/>
  </hyperlinks>
  <pageMargins left="0.31496062992125984" right="0.11811023622047245" top="0.15748031496062992" bottom="0.15748031496062992" header="0.31496062992125984" footer="0.31496062992125984"/>
  <pageSetup paperSize="9" scale="80" orientation="landscape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1.3</vt:lpstr>
      <vt:lpstr>Форма 1.6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2019-04-23T06:09:39Z</dcterms:modified>
</cp:coreProperties>
</file>